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30" yWindow="-15" windowWidth="9960" windowHeight="7740" activeTab="4"/>
  </bookViews>
  <sheets>
    <sheet name="Group - conso accounts P&amp;L" sheetId="30" r:id="rId1"/>
    <sheet name="Group - conso accounts BS" sheetId="31" r:id="rId2"/>
    <sheet name="Group - conso accounts CF" sheetId="32" r:id="rId3"/>
    <sheet name="Debt" sheetId="33" r:id="rId4"/>
    <sheet name="KPIs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1_1995">#REF!</definedName>
    <definedName name="_BQ4.1" hidden="1">'[1]#REF'!$A$1:$D$722</definedName>
    <definedName name="_DEM7">#REF!</definedName>
    <definedName name="_EUR7">#REF!</definedName>
    <definedName name="_FRF7">#REF!</definedName>
    <definedName name="_ifs16">'[2]faktury zakupowe dla dostawcy w'!$A$1:$J$152</definedName>
    <definedName name="_ifs23">#REF!</definedName>
    <definedName name="_jan1">[3]Assumptions!$C$9</definedName>
    <definedName name="_jan2">[3]Assumptions!$C$13</definedName>
    <definedName name="_jan3">[3]Assumptions!$C$17</definedName>
    <definedName name="_jan4">[3]Assumptions!$C$21</definedName>
    <definedName name="_jan7">[3]Assumptions!$C$29</definedName>
    <definedName name="_jan8">[3]Assumptions!$C$32</definedName>
    <definedName name="_k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mrt1">[3]Assumptions!$E$9</definedName>
    <definedName name="_mrt2">[3]Assumptions!$E$13</definedName>
    <definedName name="_mrt3">[3]Assumptions!$E$17</definedName>
    <definedName name="_mrt4">[3]Assumptions!$E$21</definedName>
    <definedName name="_mrt7">[3]Assumptions!$E$29</definedName>
    <definedName name="_mrt8">[3]Assumptions!$E$32</definedName>
    <definedName name="_PL1">#REF!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USD7">#REF!</definedName>
    <definedName name="_w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k2">{#N/A,#N/A,FALSE,"INVOICED P-M";#N/A,#N/A,FALSE,"98 GESPREID"}</definedName>
    <definedName name="AccountNumber">#REF!</definedName>
    <definedName name="Actual_Accrued_Interests_Swap">#REF!</definedName>
    <definedName name="ana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hidden="1">{"BUDŻET_SPRZEDAŻY",#N/A,TRUE,"PRZYCHODY";"BUDŻET_PRODUKCJI",#N/A,TRUE,"PRZYCHODY"}</definedName>
    <definedName name="anscount" hidden="1">1</definedName>
    <definedName name="asde\">#REF!</definedName>
    <definedName name="badanyrok">[4]ster!$B$4</definedName>
    <definedName name="BEDRIJFS_NAAM">#REF!</definedName>
    <definedName name="BEDRIJFS_NR">#REF!</definedName>
    <definedName name="BEDRIJFS_VALUTA">#REF!</definedName>
    <definedName name="bialystok">#REF!</definedName>
    <definedName name="BOEKJAAR">#REF!</definedName>
    <definedName name="bs_date">[5]ster!$B$3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>#REF!</definedName>
    <definedName name="dane19">[6]Faktury!$A$1:$S$107</definedName>
    <definedName name="DATA">[7]REFERENTIEL!$G$3:$G$5</definedName>
    <definedName name="datyplatnosci_restrukt_transakca">#REF!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>'[8]zestawienie laczne'!#REF!</definedName>
    <definedName name="eliminacjeMSR">'[8]zestawienie laczne'!#REF!</definedName>
    <definedName name="End_of_Period">#REF!</definedName>
    <definedName name="EUR">'[9]Input data'!$B$4</definedName>
    <definedName name="euro">#REF!</definedName>
    <definedName name="EXN">[7]REFERENTIEL!$D$3:$D$8</definedName>
    <definedName name="EXN_1">[7]REFERENTIEL!$E$3:$E$8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T_EUR_average">3.8881</definedName>
    <definedName name="fx">#REF!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as">[10]ster!$B$12</definedName>
    <definedName name="IFS_18">[11]zIFS!$A$1:$L$180</definedName>
    <definedName name="II">'[12]CAPEX ET DOT AMORT'!$B$1:$AH$39</definedName>
    <definedName name="IIII">#REF!</definedName>
    <definedName name="im">#REF!</definedName>
    <definedName name="imp">#REF!</definedName>
    <definedName name="Income_statement">#REF!</definedName>
    <definedName name="inf">[13]Costs!#REF!</definedName>
    <definedName name="initialview_pick">[14]Control!$R$3</definedName>
    <definedName name="int_Mois">#REF!</definedName>
    <definedName name="iuiui" hidden="1">{"Debt_floating",#N/A,FALSE,"BudgetIII";"Debt_fixed",#N/A,FALSE,"BudgetIII";"Debt_hedge_I",#N/A,FALSE,"BudgetIII"}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email">[3]Assumptions!$C$33</definedName>
    <definedName name="janlease">[3]Assumptions!$C$18</definedName>
    <definedName name="jansol">[3]Assumptions!$C$30</definedName>
    <definedName name="januucp">[3]Assumptions!$C$22</definedName>
    <definedName name="janweb1">[3]Assumptions!$C$10</definedName>
    <definedName name="janweb2">[3]Assumptions!$C$14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h">#REF!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" hidden="1">{"POŚR. ZMIENNE BEZ MPK",#N/A,FALSE,"KOSZTY PRODUKCYJNE";"POŚR. STAŁE BEZ MPK",#N/A,FALSE,"KOSZTY PRODUKCYJNE"}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>#REF!</definedName>
    <definedName name="kdf">{"' calendrier 2000'!$A$1:$Q$38"}</definedName>
    <definedName name="kkk" hidden="1">{"Debt_floating",#N/A,FALSE,"BudgetIII";"Debt_fixed",#N/A,FALSE,"BudgetIII";"Debt_hedge_I",#N/A,FALSE,"BudgetIII"}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>#REF!</definedName>
    <definedName name="KOERSDATUM">#REF!</definedName>
    <definedName name="KOL_TOT_C">[15]Kolommen_balans!#REF!</definedName>
    <definedName name="KOL_TOT_D">[15]Kolommen_balans!#REF!</definedName>
    <definedName name="kurs">#REF!</definedName>
    <definedName name="kurs1">#REF!</definedName>
    <definedName name="LBSwhslelocactual">#REF!</definedName>
    <definedName name="LBSwhslelocrag">#REF!</definedName>
    <definedName name="Level_Detail_no">[14]Control!$O$2</definedName>
    <definedName name="Libellés">[16]Accueil!#REF!</definedName>
    <definedName name="LIBUSD3M">#REF!</definedName>
    <definedName name="LIBUSD6M">#REF!</definedName>
    <definedName name="Linint">#REF!</definedName>
    <definedName name="ListaNazw">#REF!</definedName>
    <definedName name="Liste_CA_Carat">[17]Liste!$O$3:$O$18</definedName>
    <definedName name="Liste_charges">[18]Liste!$A$3:$A$71</definedName>
    <definedName name="Liste_Cobdet">[17]Liste!$K$3:$K$27</definedName>
    <definedName name="Liste_codeCarat">[17]Liste!$I$3:$I$41</definedName>
    <definedName name="Liste_departement">[19]param!$F$2:$F$9</definedName>
    <definedName name="Liste_destination">[17]Liste!$C$3:$C$8</definedName>
    <definedName name="Liste_domaines">[19]param!$B$2:$B$23</definedName>
    <definedName name="Liste_EDG">[17]Liste!$E$3:$E$9</definedName>
    <definedName name="Liste_Etat">[19]param!$D$2:$D$9</definedName>
    <definedName name="Liste_LB">[18]Liste!$S$4:$S$31</definedName>
    <definedName name="Liste_libellé_cobdet">[17]Liste!$M$3:$M$27</definedName>
    <definedName name="liste_nature">[19]param!$J$2:$J$4</definedName>
    <definedName name="liste_phase_TBR">[19]param!$L$2:$L$4</definedName>
    <definedName name="Liste_Prest">[17]Liste!$G$3:$G$6</definedName>
    <definedName name="listo">#REF!</definedName>
    <definedName name="LocalContentactual">#REF!</definedName>
    <definedName name="LocalContentrag">#REF!</definedName>
    <definedName name="LocatieMoeder">#REF!</definedName>
    <definedName name="M">#REF!</definedName>
    <definedName name="M_0A_0">#REF!</definedName>
    <definedName name="M_0A_1">#REF!</definedName>
    <definedName name="M_1A_0">#REF!</definedName>
    <definedName name="M_1A_1">#REF!</definedName>
    <definedName name="MAIN">#REF!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>{"Domaines",0,"Auto","Auto",""}</definedName>
    <definedName name="MaxScale">#REF!</definedName>
    <definedName name="MaxScale3">#REF!</definedName>
    <definedName name="MEAN_1">#REF!</definedName>
    <definedName name="MEAN_10">#REF!</definedName>
    <definedName name="MEAN_100">#REF!</definedName>
    <definedName name="MEAN_101">#REF!</definedName>
    <definedName name="MEAN_102">#REF!</definedName>
    <definedName name="MEAN_103">#REF!</definedName>
    <definedName name="MEAN_104">#REF!</definedName>
    <definedName name="MEAN_105">#REF!</definedName>
    <definedName name="MEAN_106">#REF!</definedName>
    <definedName name="MEAN_107">#REF!</definedName>
    <definedName name="MEAN_108">#REF!</definedName>
    <definedName name="MEAN_109">#REF!</definedName>
    <definedName name="MEAN_11">#REF!</definedName>
    <definedName name="MEAN_110">#REF!</definedName>
    <definedName name="MEAN_111">#REF!</definedName>
    <definedName name="MEAN_112">#REF!</definedName>
    <definedName name="MEAN_113">#REF!</definedName>
    <definedName name="MEAN_114">#REF!</definedName>
    <definedName name="MEAN_115">#REF!</definedName>
    <definedName name="MEAN_116">#REF!</definedName>
    <definedName name="MEAN_117">#REF!</definedName>
    <definedName name="MEAN_118">#REF!</definedName>
    <definedName name="MEAN_119">#REF!</definedName>
    <definedName name="MEAN_12">#REF!</definedName>
    <definedName name="MEAN_120">#REF!</definedName>
    <definedName name="MEAN_121">#REF!</definedName>
    <definedName name="MEAN_122">#REF!</definedName>
    <definedName name="MEAN_123">#REF!</definedName>
    <definedName name="MEAN_124">#REF!</definedName>
    <definedName name="MEAN_125">#REF!</definedName>
    <definedName name="MEAN_126">#REF!</definedName>
    <definedName name="MEAN_127">#REF!</definedName>
    <definedName name="MEAN_128">#REF!</definedName>
    <definedName name="MEAN_129">#REF!</definedName>
    <definedName name="MEAN_13">#REF!</definedName>
    <definedName name="MEAN_130">#REF!</definedName>
    <definedName name="MEAN_131">#REF!</definedName>
    <definedName name="MEAN_132">#REF!</definedName>
    <definedName name="MEAN_133">#REF!</definedName>
    <definedName name="MEAN_134">#REF!</definedName>
    <definedName name="MEAN_135">#REF!</definedName>
    <definedName name="MEAN_136">#REF!</definedName>
    <definedName name="MEAN_137">#REF!</definedName>
    <definedName name="MEAN_138">#REF!</definedName>
    <definedName name="MEAN_139">#REF!</definedName>
    <definedName name="MEAN_14">#REF!</definedName>
    <definedName name="MEAN_140">#REF!</definedName>
    <definedName name="MEAN_141">#REF!</definedName>
    <definedName name="MEAN_142">#REF!</definedName>
    <definedName name="MEAN_143">#REF!</definedName>
    <definedName name="MEAN_144">#REF!</definedName>
    <definedName name="MEAN_145">#REF!</definedName>
    <definedName name="MEAN_146">#REF!</definedName>
    <definedName name="MEAN_147">#REF!</definedName>
    <definedName name="MEAN_148">#REF!</definedName>
    <definedName name="MEAN_149">#REF!</definedName>
    <definedName name="MEAN_15">#REF!</definedName>
    <definedName name="MEAN_150">#REF!</definedName>
    <definedName name="MEAN_151">#REF!</definedName>
    <definedName name="MEAN_152">#REF!</definedName>
    <definedName name="MEAN_153">#REF!</definedName>
    <definedName name="MEAN_154">#REF!</definedName>
    <definedName name="MEAN_155">#REF!</definedName>
    <definedName name="MEAN_156">#REF!</definedName>
    <definedName name="MEAN_157">#REF!</definedName>
    <definedName name="MEAN_158">#REF!</definedName>
    <definedName name="MEAN_159">#REF!</definedName>
    <definedName name="MEAN_16">#REF!</definedName>
    <definedName name="MEAN_160">#REF!</definedName>
    <definedName name="MEAN_161">#REF!</definedName>
    <definedName name="MEAN_162">#REF!</definedName>
    <definedName name="MEAN_163">#REF!</definedName>
    <definedName name="MEAN_164">#REF!</definedName>
    <definedName name="MEAN_165">#REF!</definedName>
    <definedName name="MEAN_166">#REF!</definedName>
    <definedName name="MEAN_167">#REF!</definedName>
    <definedName name="MEAN_168">#REF!</definedName>
    <definedName name="MEAN_169">#REF!</definedName>
    <definedName name="MEAN_17">#REF!</definedName>
    <definedName name="MEAN_170">#REF!</definedName>
    <definedName name="MEAN_171">#REF!</definedName>
    <definedName name="MEAN_172">#REF!</definedName>
    <definedName name="MEAN_173">#REF!</definedName>
    <definedName name="MEAN_174">#REF!</definedName>
    <definedName name="MEAN_175">#REF!</definedName>
    <definedName name="MEAN_176">#REF!</definedName>
    <definedName name="MEAN_177">#REF!</definedName>
    <definedName name="MEAN_178">#REF!</definedName>
    <definedName name="MEAN_179">#REF!</definedName>
    <definedName name="MEAN_18">#REF!</definedName>
    <definedName name="MEAN_180">#REF!</definedName>
    <definedName name="MEAN_181">#REF!</definedName>
    <definedName name="MEAN_182">#REF!</definedName>
    <definedName name="MEAN_183">#REF!</definedName>
    <definedName name="MEAN_184">#REF!</definedName>
    <definedName name="MEAN_185">#REF!</definedName>
    <definedName name="MEAN_186">#REF!</definedName>
    <definedName name="MEAN_187">#REF!</definedName>
    <definedName name="MEAN_188">#REF!</definedName>
    <definedName name="MEAN_189">#REF!</definedName>
    <definedName name="MEAN_19">#REF!</definedName>
    <definedName name="MEAN_190">#REF!</definedName>
    <definedName name="MEAN_191">#REF!</definedName>
    <definedName name="MEAN_192">#REF!</definedName>
    <definedName name="MEAN_193">#REF!</definedName>
    <definedName name="MEAN_194">#REF!</definedName>
    <definedName name="MEAN_195">#REF!</definedName>
    <definedName name="MEAN_196">#REF!</definedName>
    <definedName name="MEAN_197">#REF!</definedName>
    <definedName name="MEAN_198">#REF!</definedName>
    <definedName name="MEAN_199">#REF!</definedName>
    <definedName name="MEAN_2">#REF!</definedName>
    <definedName name="MEAN_20">#REF!</definedName>
    <definedName name="MEAN_200">#REF!</definedName>
    <definedName name="MEAN_201">#REF!</definedName>
    <definedName name="MEAN_202">#REF!</definedName>
    <definedName name="MEAN_203">#REF!</definedName>
    <definedName name="MEAN_204">#REF!</definedName>
    <definedName name="MEAN_205">#REF!</definedName>
    <definedName name="MEAN_206">#REF!</definedName>
    <definedName name="MEAN_207">#REF!</definedName>
    <definedName name="MEAN_208">#REF!</definedName>
    <definedName name="MEAN_209">#REF!</definedName>
    <definedName name="MEAN_21">#REF!</definedName>
    <definedName name="MEAN_210">#REF!</definedName>
    <definedName name="MEAN_211">#REF!</definedName>
    <definedName name="MEAN_212">#REF!</definedName>
    <definedName name="MEAN_213">#REF!</definedName>
    <definedName name="MEAN_214">#REF!</definedName>
    <definedName name="MEAN_215">#REF!</definedName>
    <definedName name="MEAN_216">#REF!</definedName>
    <definedName name="MEAN_217">#REF!</definedName>
    <definedName name="MEAN_218">#REF!</definedName>
    <definedName name="MEAN_219">#REF!</definedName>
    <definedName name="MEAN_22">#REF!</definedName>
    <definedName name="MEAN_220">#REF!</definedName>
    <definedName name="MEAN_221">#REF!</definedName>
    <definedName name="MEAN_222">#REF!</definedName>
    <definedName name="MEAN_223">#REF!</definedName>
    <definedName name="MEAN_224">#REF!</definedName>
    <definedName name="MEAN_225">#REF!</definedName>
    <definedName name="MEAN_226">#REF!</definedName>
    <definedName name="MEAN_227">#REF!</definedName>
    <definedName name="MEAN_228">#REF!</definedName>
    <definedName name="MEAN_229">#REF!</definedName>
    <definedName name="MEAN_23">#REF!</definedName>
    <definedName name="MEAN_230">#REF!</definedName>
    <definedName name="MEAN_231">#REF!</definedName>
    <definedName name="MEAN_232">#REF!</definedName>
    <definedName name="MEAN_233">#REF!</definedName>
    <definedName name="MEAN_234">#REF!</definedName>
    <definedName name="MEAN_235">#REF!</definedName>
    <definedName name="MEAN_236">#REF!</definedName>
    <definedName name="MEAN_237">#REF!</definedName>
    <definedName name="MEAN_238">#REF!</definedName>
    <definedName name="MEAN_239">#REF!</definedName>
    <definedName name="MEAN_24">#REF!</definedName>
    <definedName name="MEAN_240">#REF!</definedName>
    <definedName name="MEAN_241">#REF!</definedName>
    <definedName name="MEAN_242">#REF!</definedName>
    <definedName name="MEAN_243">#REF!</definedName>
    <definedName name="MEAN_244">#REF!</definedName>
    <definedName name="MEAN_245">#REF!</definedName>
    <definedName name="MEAN_246">#REF!</definedName>
    <definedName name="MEAN_247">#REF!</definedName>
    <definedName name="MEAN_248">#REF!</definedName>
    <definedName name="MEAN_249">#REF!</definedName>
    <definedName name="MEAN_25">#REF!</definedName>
    <definedName name="MEAN_250">#REF!</definedName>
    <definedName name="MEAN_251">#REF!</definedName>
    <definedName name="MEAN_252">#REF!</definedName>
    <definedName name="MEAN_253">#REF!</definedName>
    <definedName name="MEAN_254">#REF!</definedName>
    <definedName name="MEAN_255">#REF!</definedName>
    <definedName name="MEAN_256">#REF!</definedName>
    <definedName name="MEAN_257">#REF!</definedName>
    <definedName name="MEAN_258">#REF!</definedName>
    <definedName name="MEAN_259">#REF!</definedName>
    <definedName name="MEAN_26">#REF!</definedName>
    <definedName name="MEAN_260">#REF!</definedName>
    <definedName name="MEAN_27">#REF!</definedName>
    <definedName name="MEAN_28">#REF!</definedName>
    <definedName name="MEAN_29">#REF!</definedName>
    <definedName name="MEAN_3">#REF!</definedName>
    <definedName name="MEAN_30">#REF!</definedName>
    <definedName name="MEAN_31">#REF!</definedName>
    <definedName name="MEAN_32">#REF!</definedName>
    <definedName name="MEAN_33">#REF!</definedName>
    <definedName name="MEAN_34">#REF!</definedName>
    <definedName name="MEAN_35">#REF!</definedName>
    <definedName name="MEAN_36">#REF!</definedName>
    <definedName name="MEAN_37">#REF!</definedName>
    <definedName name="MEAN_38">#REF!</definedName>
    <definedName name="MEAN_39">#REF!</definedName>
    <definedName name="MEAN_4">#REF!</definedName>
    <definedName name="MEAN_40">#REF!</definedName>
    <definedName name="MEAN_41">#REF!</definedName>
    <definedName name="MEAN_42">#REF!</definedName>
    <definedName name="MEAN_43">#REF!</definedName>
    <definedName name="MEAN_44">#REF!</definedName>
    <definedName name="MEAN_45">#REF!</definedName>
    <definedName name="MEAN_46">#REF!</definedName>
    <definedName name="MEAN_47">#REF!</definedName>
    <definedName name="MEAN_48">#REF!</definedName>
    <definedName name="MEAN_49">#REF!</definedName>
    <definedName name="MEAN_5">#REF!</definedName>
    <definedName name="MEAN_50">#REF!</definedName>
    <definedName name="MEAN_51">#REF!</definedName>
    <definedName name="MEAN_52">#REF!</definedName>
    <definedName name="MEAN_53">#REF!</definedName>
    <definedName name="MEAN_54">#REF!</definedName>
    <definedName name="MEAN_55">#REF!</definedName>
    <definedName name="MEAN_56">#REF!</definedName>
    <definedName name="MEAN_57">#REF!</definedName>
    <definedName name="MEAN_58">#REF!</definedName>
    <definedName name="MEAN_59">#REF!</definedName>
    <definedName name="MEAN_6">#REF!</definedName>
    <definedName name="MEAN_60">#REF!</definedName>
    <definedName name="MEAN_61">#REF!</definedName>
    <definedName name="MEAN_62">#REF!</definedName>
    <definedName name="MEAN_63">#REF!</definedName>
    <definedName name="MEAN_64">#REF!</definedName>
    <definedName name="MEAN_65">#REF!</definedName>
    <definedName name="MEAN_66">#REF!</definedName>
    <definedName name="MEAN_67">#REF!</definedName>
    <definedName name="MEAN_68">#REF!</definedName>
    <definedName name="MEAN_69">#REF!</definedName>
    <definedName name="MEAN_7">#REF!</definedName>
    <definedName name="MEAN_70">#REF!</definedName>
    <definedName name="MEAN_71">#REF!</definedName>
    <definedName name="MEAN_72">#REF!</definedName>
    <definedName name="MEAN_73">#REF!</definedName>
    <definedName name="MEAN_74">#REF!</definedName>
    <definedName name="MEAN_75">#REF!</definedName>
    <definedName name="MEAN_76">#REF!</definedName>
    <definedName name="MEAN_77">#REF!</definedName>
    <definedName name="MEAN_78">#REF!</definedName>
    <definedName name="MEAN_79">#REF!</definedName>
    <definedName name="MEAN_8">#REF!</definedName>
    <definedName name="MEAN_80">#REF!</definedName>
    <definedName name="MEAN_81">#REF!</definedName>
    <definedName name="MEAN_82">#REF!</definedName>
    <definedName name="MEAN_83">#REF!</definedName>
    <definedName name="MEAN_84">#REF!</definedName>
    <definedName name="MEAN_85">#REF!</definedName>
    <definedName name="MEAN_86">#REF!</definedName>
    <definedName name="MEAN_87">#REF!</definedName>
    <definedName name="MEAN_88">#REF!</definedName>
    <definedName name="MEAN_89">#REF!</definedName>
    <definedName name="MEAN_9">#REF!</definedName>
    <definedName name="MEAN_90">#REF!</definedName>
    <definedName name="MEAN_91">#REF!</definedName>
    <definedName name="MEAN_92">#REF!</definedName>
    <definedName name="MEAN_93">#REF!</definedName>
    <definedName name="MEAN_94">#REF!</definedName>
    <definedName name="MEAN_95">#REF!</definedName>
    <definedName name="MEAN_96">#REF!</definedName>
    <definedName name="MEAN_97">#REF!</definedName>
    <definedName name="MEAN_98">#REF!</definedName>
    <definedName name="MEAN_99">#REF!</definedName>
    <definedName name="Mensu">#REF!</definedName>
    <definedName name="MinScale">#REF!</definedName>
    <definedName name="MinScale3">#REF!</definedName>
    <definedName name="Missedcallactual">#REF!</definedName>
    <definedName name="MissedCallrag">#REF!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[20]Arkusz4!$A$1:$C$83</definedName>
    <definedName name="mmmm">#REF!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>#REF!</definedName>
    <definedName name="Mois">#REF!</definedName>
    <definedName name="MoisDeb">#REF!</definedName>
    <definedName name="MoisFin">#REF!</definedName>
    <definedName name="MoisNumDeb">#REF!</definedName>
    <definedName name="MoisNumFin">#REF!</definedName>
    <definedName name="month">[14]Control!$E$8</definedName>
    <definedName name="Month_Toggle">#REF!</definedName>
    <definedName name="Monthly_PL">#REF!</definedName>
    <definedName name="Monthly_PL_Connectivity">#REF!</definedName>
    <definedName name="Monthly_PL_Content_Services">#REF!</definedName>
    <definedName name="Monthly_Revenue">#REF!</definedName>
    <definedName name="MonthPrev_Toggle">#REF!</definedName>
    <definedName name="mrt">[3]Assumptions!$E$6</definedName>
    <definedName name="mrtemail">[3]Assumptions!$E$33</definedName>
    <definedName name="mrtlease">[3]Assumptions!$E$18</definedName>
    <definedName name="mrtsol">[3]Assumptions!$E$30</definedName>
    <definedName name="mrtuucp">[3]Assumptions!$E$22</definedName>
    <definedName name="mrtweb1">[3]Assumptions!$E$10</definedName>
    <definedName name="mrtweb2">[3]Assumptions!$E$14</definedName>
    <definedName name="N_ENTITE">#REF!</definedName>
    <definedName name="NaamDochter">#REF!</definedName>
    <definedName name="NaamMoeder">#REF!</definedName>
    <definedName name="nal_główna">#REF!</definedName>
    <definedName name="nasze">#REF!</definedName>
    <definedName name="nasze2">#REF!</definedName>
    <definedName name="Nature_Table">[21]Lookup!$AR$3:$AW$35</definedName>
    <definedName name="Nature_table_offset">[21]Control!$U$26</definedName>
    <definedName name="nbezhdydnghavgwbhaatjntthbeab5y">#REF!</definedName>
    <definedName name="NBR_DE_POSTE">[22]synthèse!#REF!</definedName>
    <definedName name="nhgf">#REF!</definedName>
    <definedName name="nokia">'[23]dane Basi'!$A$1:$T$184</definedName>
    <definedName name="nokia17">'[24]dane_od Basi'!$A$1:$P$97</definedName>
    <definedName name="Nom_Mois">#REF!</definedName>
    <definedName name="nono" hidden="1">{#N/A,#N/A,FALSE,"Objectives"}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>#REF!</definedName>
    <definedName name="NR_MPK">#REF!</definedName>
    <definedName name="Objectif_de_réduction">[25]Données!$B$2</definedName>
    <definedName name="_xlnm.Print_Area" localSheetId="3">Debt!$A$1:$P$23</definedName>
    <definedName name="_xlnm.Print_Area" localSheetId="1">'Group - conso accounts BS'!$A$1:$N$66</definedName>
    <definedName name="_xlnm.Print_Area" localSheetId="2">'Group - conso accounts CF'!$A$1:$L$16</definedName>
    <definedName name="_xlnm.Print_Area" localSheetId="0">'Group - conso accounts P&amp;L'!$A$1:$AD$53</definedName>
    <definedName name="_xlnm.Print_Area" localSheetId="4">KPIs!$A$1:$P$118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>#REF!</definedName>
    <definedName name="OpérationsCapital">#REF!</definedName>
    <definedName name="Other_income_1">'[26]Resid. Portal rev'!$A$1:$H$32</definedName>
    <definedName name="Other_income_2">'[27]Portal Revenues'!#REF!</definedName>
    <definedName name="OtherComms">#REF!</definedName>
    <definedName name="Owner_pick">[14]Control!$S$3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>#REF!</definedName>
    <definedName name="PAChatrag">#REF!</definedName>
    <definedName name="PADRMactual">'[28]TOP 15'!#REF!</definedName>
    <definedName name="PADRMrag">'[28]TOP 15'!#REF!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>#REF!</definedName>
    <definedName name="PAEmailOMMrag">#REF!</definedName>
    <definedName name="PAEmailSMSactual">#REF!</definedName>
    <definedName name="PAEmailSMSrag">#REF!</definedName>
    <definedName name="PAGamesPlatformactual">#REF!</definedName>
    <definedName name="PAGamesPlatformrag">#REF!</definedName>
    <definedName name="PAGroupContentactual">'[28]TOP 15'!#REF!</definedName>
    <definedName name="PAGroupContentrag">'[28]TOP 15'!#REF!</definedName>
    <definedName name="PALBSBuddyactual">#REF!</definedName>
    <definedName name="PALBSBuddyrag">#REF!</definedName>
    <definedName name="PALBSMapMeactual">#REF!</definedName>
    <definedName name="PALBSMapmerag">#REF!</definedName>
    <definedName name="PALBSwhslelocactual">#REF!</definedName>
    <definedName name="PALBSwhslelocrag">#REF!</definedName>
    <definedName name="PALocalContentactual">'[28]TOP 15'!#REF!</definedName>
    <definedName name="PALocalContentrag">'[28]TOP 15'!#REF!</definedName>
    <definedName name="PAMissedcallactual">#REF!</definedName>
    <definedName name="PAMissedCallrag">#REF!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>#REF!</definedName>
    <definedName name="PAOrangeIMrag">#REF!</definedName>
    <definedName name="PAPCtoSMSactual">#REF!</definedName>
    <definedName name="PAPCtoSMSrag">#REF!</definedName>
    <definedName name="PAPersonalContentactual">'[28]TOP 15'!#REF!</definedName>
    <definedName name="PAPersonalContentrag">'[28]TOP 15'!#REF!</definedName>
    <definedName name="PAPIMAddBkactual">#REF!</definedName>
    <definedName name="PAPIMAddBkrag">#REF!</definedName>
    <definedName name="PAPIMOtherFuncactual">#REF!</definedName>
    <definedName name="PAPIMOtherFuncrag">#REF!</definedName>
    <definedName name="PAPocketThisactual">#REF!</definedName>
    <definedName name="PAPocketThisrag">#REF!</definedName>
    <definedName name="partner_code">[14]Lookup!$G$2</definedName>
    <definedName name="pas">[10]ster!$B$10</definedName>
    <definedName name="paskorekty">[10]ster!$B$11</definedName>
    <definedName name="PATalkNowactual">#REF!</definedName>
    <definedName name="PATalkNowrag">#REF!</definedName>
    <definedName name="PATrvlguideactual">#REF!</definedName>
    <definedName name="PATrvlGuiderag">#REF!</definedName>
    <definedName name="PAVADactual">#REF!</definedName>
    <definedName name="PAVADrag">#REF!</definedName>
    <definedName name="PAVCVMactual">#REF!</definedName>
    <definedName name="PAVCVMrag">#REF!</definedName>
    <definedName name="pay">#REF!</definedName>
    <definedName name="PCtoSMSactual">#REF!</definedName>
    <definedName name="PCtoSMSrag">#REF!</definedName>
    <definedName name="pe">#REF!</definedName>
    <definedName name="PelnaNazwa">#REF!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>#REF!</definedName>
    <definedName name="per">[29]parameter!$B$6</definedName>
    <definedName name="period">13</definedName>
    <definedName name="PERIODE_BEGIN">#REF!</definedName>
    <definedName name="PERIODE_EIND">#REF!</definedName>
    <definedName name="PERN">#REF!</definedName>
    <definedName name="PersonalContentactual">#REF!</definedName>
    <definedName name="PersonalContentrag">#REF!</definedName>
    <definedName name="pgdrcv">#REF!</definedName>
    <definedName name="pgdrdcv">#REF!</definedName>
    <definedName name="pgdrdname">#REF!</definedName>
    <definedName name="pgdrdrag">#REF!</definedName>
    <definedName name="pgdrname">#REF!</definedName>
    <definedName name="pgdrrag">#REF!</definedName>
    <definedName name="pgemcv">#REF!</definedName>
    <definedName name="pgemname">#REF!</definedName>
    <definedName name="pgemrag">#REF!</definedName>
    <definedName name="pgevmcv">#REF!</definedName>
    <definedName name="pgevmname">#REF!</definedName>
    <definedName name="pgevmrag">#REF!</definedName>
    <definedName name="pggmcv">#REF!</definedName>
    <definedName name="pggmname">#REF!</definedName>
    <definedName name="pggmrag">#REF!</definedName>
    <definedName name="pgmcacv">#REF!</definedName>
    <definedName name="pgmcaname">#REF!</definedName>
    <definedName name="pgmcarag">#REF!</definedName>
    <definedName name="pgmsccv">#REF!</definedName>
    <definedName name="pgmscname">#REF!</definedName>
    <definedName name="pgmscrag">#REF!</definedName>
    <definedName name="pgpav2name">#REF!</definedName>
    <definedName name="pgpcav2cv">#REF!</definedName>
    <definedName name="pgpcav3.1cv">#REF!</definedName>
    <definedName name="pgpcav3.1name">#REF!</definedName>
    <definedName name="pgpcav3.1rag">#REF!</definedName>
    <definedName name="pgpcav3cv">#REF!</definedName>
    <definedName name="pgpcav3name">#REF!</definedName>
    <definedName name="pgpcav3rag">#REF!</definedName>
    <definedName name="pgpcv2rag">#REF!</definedName>
    <definedName name="pgpimaddcv">#REF!</definedName>
    <definedName name="pgpimaddname">#REF!</definedName>
    <definedName name="pgpimaddrag">#REF!</definedName>
    <definedName name="pgpimcv">#REF!</definedName>
    <definedName name="pgPIMname">#REF!</definedName>
    <definedName name="pgpimothercv">#REF!</definedName>
    <definedName name="pgpimothername">#REF!</definedName>
    <definedName name="pgpimotherrag">#REF!</definedName>
    <definedName name="pgpimrag">#REF!</definedName>
    <definedName name="pgtgacv">#REF!</definedName>
    <definedName name="pgtganame">#REF!</definedName>
    <definedName name="pgtgarag">#REF!</definedName>
    <definedName name="phase_budgetaire">[19]param!$H$2:$H$4</definedName>
    <definedName name="phase_pick">[14]Control!$I$24</definedName>
    <definedName name="Phases_du_mois">#REF!</definedName>
    <definedName name="Phases_figées">#REF!</definedName>
    <definedName name="Phases_quarter">#REF!</definedName>
    <definedName name="PIMAddBkactual">#REF!</definedName>
    <definedName name="PIMAddBkrag">#REF!</definedName>
    <definedName name="PIMOtherFuncactual">#REF!</definedName>
    <definedName name="PIMOtherFuncrag">#REF!</definedName>
    <definedName name="PL">#REF!</definedName>
    <definedName name="PLAN_2004">#REF!</definedName>
    <definedName name="Plot_End">#REF!</definedName>
    <definedName name="Plot_length">#REF!</definedName>
    <definedName name="pmoyen">#REF!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>#REF!</definedName>
    <definedName name="Portails">{"' calendrier 2000'!$A$1:$Q$38"}</definedName>
    <definedName name="PortalProg">#REF!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>'[30]SYNTHES DRP '!$A$65:$K$124</definedName>
    <definedName name="price1">[3]Assumptions!$B$7</definedName>
    <definedName name="price2">[3]Assumptions!$B$10</definedName>
    <definedName name="price3">[3]Assumptions!$B$14</definedName>
    <definedName name="price4">[3]Assumptions!$B$18</definedName>
    <definedName name="price5">[3]Assumptions!$B$22</definedName>
    <definedName name="price8">[3]Assumptions!$B$29</definedName>
    <definedName name="price9">[3]Assumptions!$B$32</definedName>
    <definedName name="prior">[31]Titles!$G$16</definedName>
    <definedName name="prior_s">[31]Titles!$H$16</definedName>
    <definedName name="Process_cost_1">#REF!</definedName>
    <definedName name="Process_cost_2">#REF!</definedName>
    <definedName name="Process_cost_3">#REF!</definedName>
    <definedName name="proforma">[31]Titles!$G$15</definedName>
    <definedName name="proforma_s">[31]Titles!$H$15</definedName>
    <definedName name="Project_Valuation">#REF!</definedName>
    <definedName name="próbny">#REF!</definedName>
    <definedName name="q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_1">#REF!</definedName>
    <definedName name="Q_100">#REF!</definedName>
    <definedName name="Q_101">#REF!</definedName>
    <definedName name="Q_102">#REF!</definedName>
    <definedName name="Q_103">#REF!</definedName>
    <definedName name="Q_104">#REF!</definedName>
    <definedName name="Q_105">#REF!</definedName>
    <definedName name="Q_106">#REF!</definedName>
    <definedName name="Q_107">#REF!</definedName>
    <definedName name="Q_108">#REF!</definedName>
    <definedName name="Q_109">#REF!</definedName>
    <definedName name="Q_110">#REF!</definedName>
    <definedName name="Q_111">#REF!</definedName>
    <definedName name="Q_112">#REF!</definedName>
    <definedName name="Q_113">#REF!</definedName>
    <definedName name="Q_114">#REF!</definedName>
    <definedName name="Q_115">#REF!</definedName>
    <definedName name="Q_116">#REF!</definedName>
    <definedName name="Q_117">#REF!</definedName>
    <definedName name="Q_118">#REF!</definedName>
    <definedName name="Q_119">#REF!</definedName>
    <definedName name="Q_120">#REF!</definedName>
    <definedName name="Q_121">#REF!</definedName>
    <definedName name="Q_122">#REF!</definedName>
    <definedName name="Q_123">#REF!</definedName>
    <definedName name="Q_124">#REF!</definedName>
    <definedName name="Q_125">#REF!</definedName>
    <definedName name="Q_126">#REF!</definedName>
    <definedName name="Q_127">#REF!</definedName>
    <definedName name="Q_128">#REF!</definedName>
    <definedName name="Q_129">#REF!</definedName>
    <definedName name="Q_130">#REF!</definedName>
    <definedName name="Q_131">#REF!</definedName>
    <definedName name="Q_132">#REF!</definedName>
    <definedName name="Q_133">#REF!</definedName>
    <definedName name="Q_134">#REF!</definedName>
    <definedName name="Q_135">#REF!</definedName>
    <definedName name="Q_136">#REF!</definedName>
    <definedName name="Q_137">#REF!</definedName>
    <definedName name="Q_138">#REF!</definedName>
    <definedName name="Q_139">#REF!</definedName>
    <definedName name="Q_140">#REF!</definedName>
    <definedName name="Q_141">#REF!</definedName>
    <definedName name="Q_142">#REF!</definedName>
    <definedName name="Q_143">#REF!</definedName>
    <definedName name="Q_144">#REF!</definedName>
    <definedName name="Q_145">#REF!</definedName>
    <definedName name="Q_146">#REF!</definedName>
    <definedName name="Q_147">#REF!</definedName>
    <definedName name="Q_148">#REF!</definedName>
    <definedName name="Q_149">#REF!</definedName>
    <definedName name="Q_150">#REF!</definedName>
    <definedName name="Q_151">#REF!</definedName>
    <definedName name="Q_152">#REF!</definedName>
    <definedName name="Q_153">#REF!</definedName>
    <definedName name="Q_154">#REF!</definedName>
    <definedName name="Q_155">#REF!</definedName>
    <definedName name="Q_156">#REF!</definedName>
    <definedName name="Q_157">#REF!</definedName>
    <definedName name="Q_158">#REF!</definedName>
    <definedName name="Q_159">#REF!</definedName>
    <definedName name="Q_160">#REF!</definedName>
    <definedName name="Q_161">#REF!</definedName>
    <definedName name="Q_162">#REF!</definedName>
    <definedName name="Q_163">#REF!</definedName>
    <definedName name="Q_164">#REF!</definedName>
    <definedName name="Q_165">#REF!</definedName>
    <definedName name="Q_166">#REF!</definedName>
    <definedName name="Q_167">#REF!</definedName>
    <definedName name="Q_168">#REF!</definedName>
    <definedName name="Q_169">#REF!</definedName>
    <definedName name="Q_170">#REF!</definedName>
    <definedName name="Q_171">#REF!</definedName>
    <definedName name="Q_172">#REF!</definedName>
    <definedName name="Q_173">#REF!</definedName>
    <definedName name="Q_174">#REF!</definedName>
    <definedName name="Q_175">#REF!</definedName>
    <definedName name="Q_176">#REF!</definedName>
    <definedName name="Q_177">#REF!</definedName>
    <definedName name="Q_178">#REF!</definedName>
    <definedName name="Q_179">#REF!</definedName>
    <definedName name="Q_180">#REF!</definedName>
    <definedName name="Q_181">#REF!</definedName>
    <definedName name="Q_182">#REF!</definedName>
    <definedName name="Q_183">#REF!</definedName>
    <definedName name="Q_184">#REF!</definedName>
    <definedName name="Q_185">#REF!</definedName>
    <definedName name="Q_186">#REF!</definedName>
    <definedName name="Q_187">#REF!</definedName>
    <definedName name="Q_188">#REF!</definedName>
    <definedName name="Q_189">#REF!</definedName>
    <definedName name="Q_190">#REF!</definedName>
    <definedName name="Q_191">#REF!</definedName>
    <definedName name="Q_192">#REF!</definedName>
    <definedName name="Q_193">#REF!</definedName>
    <definedName name="Q_194">#REF!</definedName>
    <definedName name="Q_195">#REF!</definedName>
    <definedName name="Q_196">#REF!</definedName>
    <definedName name="Q_197">#REF!</definedName>
    <definedName name="Q_198">#REF!</definedName>
    <definedName name="Q_199">#REF!</definedName>
    <definedName name="Q_200">#REF!</definedName>
    <definedName name="Q_201">#REF!</definedName>
    <definedName name="Q_202">#REF!</definedName>
    <definedName name="Q_203">#REF!</definedName>
    <definedName name="Q_204">#REF!</definedName>
    <definedName name="Q_205">#REF!</definedName>
    <definedName name="Q_206">#REF!</definedName>
    <definedName name="Q_207">#REF!</definedName>
    <definedName name="Q_208">#REF!</definedName>
    <definedName name="Q_209">#REF!</definedName>
    <definedName name="Q_210">#REF!</definedName>
    <definedName name="Q_211">#REF!</definedName>
    <definedName name="Q_212">#REF!</definedName>
    <definedName name="Q_213">#REF!</definedName>
    <definedName name="Q_214">#REF!</definedName>
    <definedName name="Q_215">#REF!</definedName>
    <definedName name="Q_216">#REF!</definedName>
    <definedName name="Q_217">#REF!</definedName>
    <definedName name="Q_218">#REF!</definedName>
    <definedName name="Q_219">#REF!</definedName>
    <definedName name="Q_22">#REF!</definedName>
    <definedName name="Q_220">#REF!</definedName>
    <definedName name="Q_221">#REF!</definedName>
    <definedName name="Q_222">#REF!</definedName>
    <definedName name="Q_223">#REF!</definedName>
    <definedName name="Q_224">#REF!</definedName>
    <definedName name="Q_225">#REF!</definedName>
    <definedName name="Q_226">#REF!</definedName>
    <definedName name="Q_227">#REF!</definedName>
    <definedName name="Q_228">#REF!</definedName>
    <definedName name="Q_229">#REF!</definedName>
    <definedName name="Q_23">#REF!</definedName>
    <definedName name="Q_230">#REF!</definedName>
    <definedName name="Q_231">#REF!</definedName>
    <definedName name="Q_232">#REF!</definedName>
    <definedName name="Q_233">#REF!</definedName>
    <definedName name="Q_234">#REF!</definedName>
    <definedName name="Q_235">#REF!</definedName>
    <definedName name="Q_236">#REF!</definedName>
    <definedName name="Q_237">#REF!</definedName>
    <definedName name="Q_238">#REF!</definedName>
    <definedName name="Q_239">#REF!</definedName>
    <definedName name="Q_24">#REF!</definedName>
    <definedName name="Q_240">#REF!</definedName>
    <definedName name="Q_241">#REF!</definedName>
    <definedName name="Q_242">#REF!</definedName>
    <definedName name="Q_243">#REF!</definedName>
    <definedName name="Q_244">#REF!</definedName>
    <definedName name="Q_245">#REF!</definedName>
    <definedName name="Q_246">#REF!</definedName>
    <definedName name="Q_247">#REF!</definedName>
    <definedName name="Q_248">#REF!</definedName>
    <definedName name="Q_249">#REF!</definedName>
    <definedName name="Q_25">#REF!</definedName>
    <definedName name="Q_250">#REF!</definedName>
    <definedName name="Q_251">#REF!</definedName>
    <definedName name="Q_252">#REF!</definedName>
    <definedName name="Q_253">#REF!</definedName>
    <definedName name="Q_254">#REF!</definedName>
    <definedName name="Q_255">#REF!</definedName>
    <definedName name="Q_256">#REF!</definedName>
    <definedName name="Q_257">#REF!</definedName>
    <definedName name="Q_258">#REF!</definedName>
    <definedName name="Q_259">#REF!</definedName>
    <definedName name="Q_26">#REF!</definedName>
    <definedName name="Q_260">#REF!</definedName>
    <definedName name="Q_261">#REF!</definedName>
    <definedName name="Q_262">#REF!</definedName>
    <definedName name="Q_263">#REF!</definedName>
    <definedName name="Q_264">#REF!</definedName>
    <definedName name="Q_265">#REF!</definedName>
    <definedName name="Q_266">#REF!</definedName>
    <definedName name="Q_267">#REF!</definedName>
    <definedName name="Q_268">#REF!</definedName>
    <definedName name="Q_269">#REF!</definedName>
    <definedName name="Q_27">#REF!</definedName>
    <definedName name="Q_270">#REF!</definedName>
    <definedName name="Q_271">#REF!</definedName>
    <definedName name="Q_272">#REF!</definedName>
    <definedName name="Q_273">#REF!</definedName>
    <definedName name="Q_274">#REF!</definedName>
    <definedName name="Q_275">#REF!</definedName>
    <definedName name="Q_276">#REF!</definedName>
    <definedName name="Q_277">#REF!</definedName>
    <definedName name="Q_278">#REF!</definedName>
    <definedName name="Q_279">#REF!</definedName>
    <definedName name="Q_28">#REF!</definedName>
    <definedName name="Q_280">#REF!</definedName>
    <definedName name="Q_281">#REF!</definedName>
    <definedName name="Q_282">#REF!</definedName>
    <definedName name="Q_283">#REF!</definedName>
    <definedName name="Q_284">#REF!</definedName>
    <definedName name="Q_285">#REF!</definedName>
    <definedName name="Q_286">#REF!</definedName>
    <definedName name="Q_287">#REF!</definedName>
    <definedName name="Q_288">#REF!</definedName>
    <definedName name="Q_289">#REF!</definedName>
    <definedName name="Q_29">#REF!</definedName>
    <definedName name="Q_290">#REF!</definedName>
    <definedName name="Q_291">#REF!</definedName>
    <definedName name="Q_292">#REF!</definedName>
    <definedName name="Q_293">#REF!</definedName>
    <definedName name="Q_294">#REF!</definedName>
    <definedName name="Q_295">#REF!</definedName>
    <definedName name="Q_296">#REF!</definedName>
    <definedName name="Q_297">#REF!</definedName>
    <definedName name="Q_298">#REF!</definedName>
    <definedName name="Q_299">#REF!</definedName>
    <definedName name="Q_30">#REF!</definedName>
    <definedName name="Q_300">#REF!</definedName>
    <definedName name="Q_301">#REF!</definedName>
    <definedName name="Q_302">#REF!</definedName>
    <definedName name="Q_303">#REF!</definedName>
    <definedName name="Q_304">#REF!</definedName>
    <definedName name="Q_305">#REF!</definedName>
    <definedName name="Q_306">#REF!</definedName>
    <definedName name="Q_307">#REF!</definedName>
    <definedName name="Q_308">#REF!</definedName>
    <definedName name="Q_309">#REF!</definedName>
    <definedName name="Q_31">#REF!</definedName>
    <definedName name="Q_310">#REF!</definedName>
    <definedName name="Q_311">#REF!</definedName>
    <definedName name="Q_312">#REF!</definedName>
    <definedName name="Q_313">#REF!</definedName>
    <definedName name="Q_314">#REF!</definedName>
    <definedName name="Q_315">#REF!</definedName>
    <definedName name="Q_316">#REF!</definedName>
    <definedName name="Q_317">#REF!</definedName>
    <definedName name="Q_318">#REF!</definedName>
    <definedName name="Q_319">#REF!</definedName>
    <definedName name="Q_32">#REF!</definedName>
    <definedName name="Q_320">#REF!</definedName>
    <definedName name="Q_321">#REF!</definedName>
    <definedName name="Q_322">#REF!</definedName>
    <definedName name="Q_323">#REF!</definedName>
    <definedName name="Q_324">#REF!</definedName>
    <definedName name="Q_325">#REF!</definedName>
    <definedName name="Q_326">#REF!</definedName>
    <definedName name="Q_327">#REF!</definedName>
    <definedName name="Q_328">#REF!</definedName>
    <definedName name="Q_329">#REF!</definedName>
    <definedName name="Q_33">#REF!</definedName>
    <definedName name="Q_330">#REF!</definedName>
    <definedName name="Q_331">#REF!</definedName>
    <definedName name="Q_332">#REF!</definedName>
    <definedName name="Q_333">#REF!</definedName>
    <definedName name="Q_334">#REF!</definedName>
    <definedName name="Q_335">#REF!</definedName>
    <definedName name="Q_336">#REF!</definedName>
    <definedName name="Q_337">#REF!</definedName>
    <definedName name="Q_338">#REF!</definedName>
    <definedName name="Q_339">#REF!</definedName>
    <definedName name="Q_34">#REF!</definedName>
    <definedName name="Q_340">#REF!</definedName>
    <definedName name="Q_341">#REF!</definedName>
    <definedName name="Q_342">#REF!</definedName>
    <definedName name="Q_343">#REF!</definedName>
    <definedName name="Q_344">#REF!</definedName>
    <definedName name="Q_345">#REF!</definedName>
    <definedName name="Q_346">#REF!</definedName>
    <definedName name="Q_347">#REF!</definedName>
    <definedName name="Q_348">#REF!</definedName>
    <definedName name="Q_349">#REF!</definedName>
    <definedName name="Q_35">#REF!</definedName>
    <definedName name="Q_350">#REF!</definedName>
    <definedName name="Q_351">#REF!</definedName>
    <definedName name="Q_352">#REF!</definedName>
    <definedName name="Q_353">#REF!</definedName>
    <definedName name="Q_354">#REF!</definedName>
    <definedName name="Q_355">#REF!</definedName>
    <definedName name="Q_356">#REF!</definedName>
    <definedName name="Q_357">#REF!</definedName>
    <definedName name="Q_358">#REF!</definedName>
    <definedName name="Q_359">#REF!</definedName>
    <definedName name="Q_36">#REF!</definedName>
    <definedName name="Q_360">#REF!</definedName>
    <definedName name="Q_361">#REF!</definedName>
    <definedName name="Q_362">#REF!</definedName>
    <definedName name="Q_363">#REF!</definedName>
    <definedName name="Q_364">#REF!</definedName>
    <definedName name="Q_365">#REF!</definedName>
    <definedName name="Q_366">#REF!</definedName>
    <definedName name="Q_367">#REF!</definedName>
    <definedName name="Q_368">#REF!</definedName>
    <definedName name="Q_37">#REF!</definedName>
    <definedName name="Q_38">#REF!</definedName>
    <definedName name="Q_39">#REF!</definedName>
    <definedName name="Q_40">#REF!</definedName>
    <definedName name="Q_41">#REF!</definedName>
    <definedName name="Q_42">#REF!</definedName>
    <definedName name="Q_43">#REF!</definedName>
    <definedName name="Q_44">#REF!</definedName>
    <definedName name="Q_45">#REF!</definedName>
    <definedName name="Q_46">#REF!</definedName>
    <definedName name="Q_47">#REF!</definedName>
    <definedName name="Q_48">#REF!</definedName>
    <definedName name="Q_49">#REF!</definedName>
    <definedName name="Q_50">#REF!</definedName>
    <definedName name="Q_51">#REF!</definedName>
    <definedName name="Q_52">#REF!</definedName>
    <definedName name="Q_53">#REF!</definedName>
    <definedName name="Q_54">#REF!</definedName>
    <definedName name="Q_55">#REF!</definedName>
    <definedName name="Q_56">#REF!</definedName>
    <definedName name="Q_57">#REF!</definedName>
    <definedName name="Q_58">#REF!</definedName>
    <definedName name="Q_59">#REF!</definedName>
    <definedName name="Q_60">#REF!</definedName>
    <definedName name="Q_61">#REF!</definedName>
    <definedName name="Q_62">#REF!</definedName>
    <definedName name="Q_63">#REF!</definedName>
    <definedName name="Q_64">#REF!</definedName>
    <definedName name="Q_65">#REF!</definedName>
    <definedName name="Q_66">#REF!</definedName>
    <definedName name="Q_67">#REF!</definedName>
    <definedName name="Q_68">#REF!</definedName>
    <definedName name="Q_69">#REF!</definedName>
    <definedName name="Q_70">#REF!</definedName>
    <definedName name="Q_71">#REF!</definedName>
    <definedName name="Q_72">#REF!</definedName>
    <definedName name="Q_73">#REF!</definedName>
    <definedName name="Q_74">#REF!</definedName>
    <definedName name="Q_75">#REF!</definedName>
    <definedName name="Q_76">#REF!</definedName>
    <definedName name="Q_77">#REF!</definedName>
    <definedName name="Q_78">#REF!</definedName>
    <definedName name="Q_79">#REF!</definedName>
    <definedName name="Q_80">#REF!</definedName>
    <definedName name="Q_81">#REF!</definedName>
    <definedName name="Q_82">#REF!</definedName>
    <definedName name="Q_83">#REF!</definedName>
    <definedName name="Q_84">#REF!</definedName>
    <definedName name="Q_85">#REF!</definedName>
    <definedName name="Q_86">#REF!</definedName>
    <definedName name="Q_87">#REF!</definedName>
    <definedName name="Q_88">#REF!</definedName>
    <definedName name="Q_89">#REF!</definedName>
    <definedName name="Q_90">#REF!</definedName>
    <definedName name="Q_91">#REF!</definedName>
    <definedName name="Q_92">#REF!</definedName>
    <definedName name="Q_93">#REF!</definedName>
    <definedName name="Q_94">#REF!</definedName>
    <definedName name="Q_95">#REF!</definedName>
    <definedName name="Q_96">#REF!</definedName>
    <definedName name="Q_97">#REF!</definedName>
    <definedName name="Q_98">#REF!</definedName>
    <definedName name="Q_99">#REF!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hidden="1">{"BUDŻET_SPRZEDAŻY",#N/A,TRUE,"PRZYCHODY";"BUDŻET_PRODUKCJI",#N/A,TRUE,"PRZYCHODY"}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hidden="1">{"Debt_floating",#N/A,FALSE,"BudgetIII";"Debt_fixed",#N/A,FALSE,"BudgetIII";"Debt_hedge_I",#N/A,FALSE,"BudgetIII"}</definedName>
    <definedName name="qwqw">{#N/A,#N/A,FALSE,"Créances";#N/A,#N/A,FALSE,"Effectifs";#N/A,#N/A,FALSE,"SI"}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>#REF!</definedName>
    <definedName name="REBEL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duction">#REF!</definedName>
    <definedName name="ref">#REF!</definedName>
    <definedName name="Refresh_progress">[14]Control!$F$29</definedName>
    <definedName name="refresh_progress2">[14]Data!$D$4</definedName>
    <definedName name="reklas">#REF!</definedName>
    <definedName name="Report_Heading">[14]Data!$D$11</definedName>
    <definedName name="Report_title">[14]Data!$G$12</definedName>
    <definedName name="Reported_Month">[14]Control!$F$3</definedName>
    <definedName name="Reprate">#REF!</definedName>
    <definedName name="Résultats">#REF!</definedName>
    <definedName name="re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rieve_tab">#REF!</definedName>
    <definedName name="Revenue">#REF!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>#REF!</definedName>
    <definedName name="Roaming">#REF!</definedName>
    <definedName name="round">1</definedName>
    <definedName name="Row_Heading">#REF!</definedName>
    <definedName name="Row_Totals">[15]Kolommen_balans!#REF!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>{#N/A,#N/A,FALSE,"Créances";#N/A,#N/A,FALSE,"Effectifs";#N/A,#N/A,FALSE,"SI"}</definedName>
    <definedName name="s">{#N/A,#N/A,FALSE,"Créances";#N/A,#N/A,FALSE,"Effectifs";#N/A,#N/A,FALSE,"SI"}</definedName>
    <definedName name="Saisie">#REF!</definedName>
    <definedName name="ScenarioPY">[14]Control!$G$16</definedName>
    <definedName name="ScenarioX">[14]Control!$C$16</definedName>
    <definedName name="ScenarioY">[14]Control!$E$16</definedName>
    <definedName name="scope">[14]Control!$AO$3</definedName>
    <definedName name="scope_pick">[14]Control!$S$17</definedName>
    <definedName name="sd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ddd">{#N/A,#N/A,FALSE,"Créances";#N/A,#N/A,FALSE,"Effectifs";#N/A,#N/A,FALSE,"SI"}</definedName>
    <definedName name="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dsfsdfsdfsdfsdf">{"' calendrier 2000'!$A$1:$Q$38"}</definedName>
    <definedName name="sdfsddsf">{#N/A,#N/A,FALSE,"Créances";#N/A,#N/A,FALSE,"Effectifs";#N/A,#N/A,FALSE,"SI"}</definedName>
    <definedName name="sdfsdf">{#N/A,#N/A,FALSE,"Créances";#N/A,#N/A,FALSE,"Effectifs";#N/A,#N/A,FALSE,"SI"}</definedName>
    <definedName name="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qsdq">{"' calendrier 2000'!$A$1:$Q$38"}</definedName>
    <definedName name="sdsdfsdfsdf">{#N/A,#N/A,FALSE,"Créances";#N/A,#N/A,FALSE,"Effectifs";#N/A,#N/A,FALSE,"SI"}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>'[32]SECTIONS_ACTIVITES 2004 TDI'!$C$28:$C$39</definedName>
    <definedName name="SEFI_1">#REF!</definedName>
    <definedName name="SEFI_10">#REF!</definedName>
    <definedName name="SEFI_11">#REF!</definedName>
    <definedName name="SEFI_12">#REF!</definedName>
    <definedName name="SEFI_13">#REF!</definedName>
    <definedName name="SEFI_14">#REF!</definedName>
    <definedName name="SEFI_15">#REF!</definedName>
    <definedName name="SEFI_16">#REF!</definedName>
    <definedName name="SEFI_17">#REF!</definedName>
    <definedName name="SEFI_18">#REF!</definedName>
    <definedName name="SEFI_19">#REF!</definedName>
    <definedName name="SEFI_2">#REF!</definedName>
    <definedName name="SEFI_20">#REF!</definedName>
    <definedName name="SEFI_21">#REF!</definedName>
    <definedName name="SEFI_22">#REF!</definedName>
    <definedName name="SEFI_23">#REF!</definedName>
    <definedName name="SEFI_24">#REF!</definedName>
    <definedName name="SEFI_25">#REF!</definedName>
    <definedName name="SEFI_26">#REF!</definedName>
    <definedName name="SEFI_27">#REF!</definedName>
    <definedName name="SEFI_28">#REF!</definedName>
    <definedName name="SEFI_29">#REF!</definedName>
    <definedName name="SEFI_3">#REF!</definedName>
    <definedName name="SEFI_30">#REF!</definedName>
    <definedName name="SEFI_31">#REF!</definedName>
    <definedName name="SEFI_32">#REF!</definedName>
    <definedName name="SEFI_33">#REF!</definedName>
    <definedName name="SEFI_34">#REF!</definedName>
    <definedName name="SEFI_35">#REF!</definedName>
    <definedName name="SEFI_36">#REF!</definedName>
    <definedName name="SEFI_37">#REF!</definedName>
    <definedName name="SEFI_38">#REF!</definedName>
    <definedName name="SEFI_39">#REF!</definedName>
    <definedName name="SEFI_4">#REF!</definedName>
    <definedName name="SEFI_40">#REF!</definedName>
    <definedName name="SEFI_41">#REF!</definedName>
    <definedName name="SEFI_42">#REF!</definedName>
    <definedName name="SEFI_43">#REF!</definedName>
    <definedName name="SEFI_44">#REF!</definedName>
    <definedName name="SEFI_45">#REF!</definedName>
    <definedName name="SEFI_46">#REF!</definedName>
    <definedName name="SEFI_47">#REF!</definedName>
    <definedName name="SEFI_48">#REF!</definedName>
    <definedName name="SEFI_5">#REF!</definedName>
    <definedName name="SEFI_6">#REF!</definedName>
    <definedName name="SEFI_7">#REF!</definedName>
    <definedName name="SEFI_8">#REF!</definedName>
    <definedName name="SEFI_9">#REF!</definedName>
    <definedName name="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dsdfdf">{#N/A,#N/A,FALSE,"Créances";#N/A,#N/A,FALSE,"Effectifs";#N/A,#N/A,FALSE,"SI"}</definedName>
    <definedName name="s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MS">#REF!</definedName>
    <definedName name="Source_BDM">#REF!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>#REF!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>#REF!</definedName>
    <definedName name="SSIZE_1">#REF!</definedName>
    <definedName name="SSIZE_100">#REF!</definedName>
    <definedName name="SSIZE_101">#REF!</definedName>
    <definedName name="SSIZE_102">#REF!</definedName>
    <definedName name="SSIZE_103">#REF!</definedName>
    <definedName name="SSIZE_104">#REF!</definedName>
    <definedName name="SSIZE_105">#REF!</definedName>
    <definedName name="SSIZE_106">#REF!</definedName>
    <definedName name="SSIZE_107">#REF!</definedName>
    <definedName name="SSIZE_108">#REF!</definedName>
    <definedName name="SSIZE_109">#REF!</definedName>
    <definedName name="SSIZE_110">#REF!</definedName>
    <definedName name="SSIZE_111">#REF!</definedName>
    <definedName name="SSIZE_112">#REF!</definedName>
    <definedName name="SSIZE_113">#REF!</definedName>
    <definedName name="SSIZE_114">#REF!</definedName>
    <definedName name="SSIZE_115">#REF!</definedName>
    <definedName name="SSIZE_116">#REF!</definedName>
    <definedName name="SSIZE_117">#REF!</definedName>
    <definedName name="SSIZE_118">#REF!</definedName>
    <definedName name="SSIZE_119">#REF!</definedName>
    <definedName name="SSIZE_120">#REF!</definedName>
    <definedName name="SSIZE_121">#REF!</definedName>
    <definedName name="SSIZE_122">#REF!</definedName>
    <definedName name="SSIZE_123">#REF!</definedName>
    <definedName name="SSIZE_124">#REF!</definedName>
    <definedName name="SSIZE_125">#REF!</definedName>
    <definedName name="SSIZE_126">#REF!</definedName>
    <definedName name="SSIZE_127">#REF!</definedName>
    <definedName name="SSIZE_128">#REF!</definedName>
    <definedName name="SSIZE_129">#REF!</definedName>
    <definedName name="SSIZE_130">#REF!</definedName>
    <definedName name="SSIZE_131">#REF!</definedName>
    <definedName name="SSIZE_132">#REF!</definedName>
    <definedName name="SSIZE_133">#REF!</definedName>
    <definedName name="SSIZE_134">#REF!</definedName>
    <definedName name="SSIZE_135">#REF!</definedName>
    <definedName name="SSIZE_136">#REF!</definedName>
    <definedName name="SSIZE_137">#REF!</definedName>
    <definedName name="SSIZE_138">#REF!</definedName>
    <definedName name="SSIZE_139">#REF!</definedName>
    <definedName name="SSIZE_140">#REF!</definedName>
    <definedName name="SSIZE_141">#REF!</definedName>
    <definedName name="SSIZE_142">#REF!</definedName>
    <definedName name="SSIZE_143">#REF!</definedName>
    <definedName name="SSIZE_144">#REF!</definedName>
    <definedName name="SSIZE_145">#REF!</definedName>
    <definedName name="SSIZE_146">#REF!</definedName>
    <definedName name="SSIZE_147">#REF!</definedName>
    <definedName name="SSIZE_148">#REF!</definedName>
    <definedName name="SSIZE_149">#REF!</definedName>
    <definedName name="SSIZE_150">#REF!</definedName>
    <definedName name="SSIZE_151">#REF!</definedName>
    <definedName name="SSIZE_152">#REF!</definedName>
    <definedName name="SSIZE_153">#REF!</definedName>
    <definedName name="SSIZE_154">#REF!</definedName>
    <definedName name="SSIZE_155">#REF!</definedName>
    <definedName name="SSIZE_156">#REF!</definedName>
    <definedName name="SSIZE_157">#REF!</definedName>
    <definedName name="SSIZE_158">#REF!</definedName>
    <definedName name="SSIZE_159">#REF!</definedName>
    <definedName name="SSIZE_160">#REF!</definedName>
    <definedName name="SSIZE_161">#REF!</definedName>
    <definedName name="SSIZE_162">#REF!</definedName>
    <definedName name="SSIZE_163">#REF!</definedName>
    <definedName name="SSIZE_164">#REF!</definedName>
    <definedName name="SSIZE_165">#REF!</definedName>
    <definedName name="SSIZE_166">#REF!</definedName>
    <definedName name="SSIZE_167">#REF!</definedName>
    <definedName name="SSIZE_168">#REF!</definedName>
    <definedName name="SSIZE_169">#REF!</definedName>
    <definedName name="SSIZE_170">#REF!</definedName>
    <definedName name="SSIZE_171">#REF!</definedName>
    <definedName name="SSIZE_172">#REF!</definedName>
    <definedName name="SSIZE_173">#REF!</definedName>
    <definedName name="SSIZE_174">#REF!</definedName>
    <definedName name="SSIZE_175">#REF!</definedName>
    <definedName name="SSIZE_176">#REF!</definedName>
    <definedName name="SSIZE_177">#REF!</definedName>
    <definedName name="SSIZE_178">#REF!</definedName>
    <definedName name="SSIZE_179">#REF!</definedName>
    <definedName name="SSIZE_180">#REF!</definedName>
    <definedName name="SSIZE_181">#REF!</definedName>
    <definedName name="SSIZE_182">#REF!</definedName>
    <definedName name="SSIZE_183">#REF!</definedName>
    <definedName name="SSIZE_184">#REF!</definedName>
    <definedName name="SSIZE_185">#REF!</definedName>
    <definedName name="SSIZE_186">#REF!</definedName>
    <definedName name="SSIZE_187">#REF!</definedName>
    <definedName name="SSIZE_188">#REF!</definedName>
    <definedName name="SSIZE_189">#REF!</definedName>
    <definedName name="SSIZE_190">#REF!</definedName>
    <definedName name="SSIZE_191">#REF!</definedName>
    <definedName name="SSIZE_192">#REF!</definedName>
    <definedName name="SSIZE_193">#REF!</definedName>
    <definedName name="SSIZE_194">#REF!</definedName>
    <definedName name="SSIZE_195">#REF!</definedName>
    <definedName name="SSIZE_196">#REF!</definedName>
    <definedName name="SSIZE_197">#REF!</definedName>
    <definedName name="SSIZE_198">#REF!</definedName>
    <definedName name="SSIZE_199">#REF!</definedName>
    <definedName name="SSIZE_200">#REF!</definedName>
    <definedName name="SSIZE_201">#REF!</definedName>
    <definedName name="SSIZE_202">#REF!</definedName>
    <definedName name="SSIZE_203">#REF!</definedName>
    <definedName name="SSIZE_204">#REF!</definedName>
    <definedName name="SSIZE_205">#REF!</definedName>
    <definedName name="SSIZE_206">#REF!</definedName>
    <definedName name="SSIZE_207">#REF!</definedName>
    <definedName name="SSIZE_208">#REF!</definedName>
    <definedName name="SSIZE_209">#REF!</definedName>
    <definedName name="SSIZE_210">#REF!</definedName>
    <definedName name="SSIZE_211">#REF!</definedName>
    <definedName name="SSIZE_212">#REF!</definedName>
    <definedName name="SSIZE_213">#REF!</definedName>
    <definedName name="SSIZE_214">#REF!</definedName>
    <definedName name="SSIZE_215">#REF!</definedName>
    <definedName name="SSIZE_216">#REF!</definedName>
    <definedName name="SSIZE_217">#REF!</definedName>
    <definedName name="SSIZE_218">#REF!</definedName>
    <definedName name="SSIZE_219">#REF!</definedName>
    <definedName name="SSIZE_22">#REF!</definedName>
    <definedName name="SSIZE_220">#REF!</definedName>
    <definedName name="SSIZE_221">#REF!</definedName>
    <definedName name="SSIZE_222">#REF!</definedName>
    <definedName name="SSIZE_223">#REF!</definedName>
    <definedName name="SSIZE_224">#REF!</definedName>
    <definedName name="SSIZE_225">#REF!</definedName>
    <definedName name="SSIZE_226">#REF!</definedName>
    <definedName name="SSIZE_227">#REF!</definedName>
    <definedName name="SSIZE_228">#REF!</definedName>
    <definedName name="SSIZE_229">#REF!</definedName>
    <definedName name="SSIZE_23">#REF!</definedName>
    <definedName name="SSIZE_230">#REF!</definedName>
    <definedName name="SSIZE_231">#REF!</definedName>
    <definedName name="SSIZE_232">#REF!</definedName>
    <definedName name="SSIZE_233">#REF!</definedName>
    <definedName name="SSIZE_234">#REF!</definedName>
    <definedName name="SSIZE_235">#REF!</definedName>
    <definedName name="SSIZE_236">#REF!</definedName>
    <definedName name="SSIZE_237">#REF!</definedName>
    <definedName name="SSIZE_238">#REF!</definedName>
    <definedName name="SSIZE_239">#REF!</definedName>
    <definedName name="SSIZE_24">#REF!</definedName>
    <definedName name="SSIZE_240">#REF!</definedName>
    <definedName name="SSIZE_241">#REF!</definedName>
    <definedName name="SSIZE_242">#REF!</definedName>
    <definedName name="SSIZE_243">#REF!</definedName>
    <definedName name="SSIZE_244">#REF!</definedName>
    <definedName name="SSIZE_245">#REF!</definedName>
    <definedName name="SSIZE_246">#REF!</definedName>
    <definedName name="SSIZE_247">#REF!</definedName>
    <definedName name="SSIZE_248">#REF!</definedName>
    <definedName name="SSIZE_249">#REF!</definedName>
    <definedName name="SSIZE_25">#REF!</definedName>
    <definedName name="SSIZE_250">#REF!</definedName>
    <definedName name="SSIZE_251">#REF!</definedName>
    <definedName name="SSIZE_252">#REF!</definedName>
    <definedName name="SSIZE_253">#REF!</definedName>
    <definedName name="SSIZE_254">#REF!</definedName>
    <definedName name="SSIZE_255">#REF!</definedName>
    <definedName name="SSIZE_256">#REF!</definedName>
    <definedName name="SSIZE_257">#REF!</definedName>
    <definedName name="SSIZE_258">#REF!</definedName>
    <definedName name="SSIZE_259">#REF!</definedName>
    <definedName name="SSIZE_26">#REF!</definedName>
    <definedName name="SSIZE_260">#REF!</definedName>
    <definedName name="SSIZE_261">#REF!</definedName>
    <definedName name="SSIZE_262">#REF!</definedName>
    <definedName name="SSIZE_263">#REF!</definedName>
    <definedName name="SSIZE_264">#REF!</definedName>
    <definedName name="SSIZE_265">#REF!</definedName>
    <definedName name="SSIZE_266">#REF!</definedName>
    <definedName name="SSIZE_267">#REF!</definedName>
    <definedName name="SSIZE_268">#REF!</definedName>
    <definedName name="SSIZE_269">#REF!</definedName>
    <definedName name="SSIZE_27">#REF!</definedName>
    <definedName name="SSIZE_270">#REF!</definedName>
    <definedName name="SSIZE_271">#REF!</definedName>
    <definedName name="SSIZE_272">#REF!</definedName>
    <definedName name="SSIZE_273">#REF!</definedName>
    <definedName name="SSIZE_274">#REF!</definedName>
    <definedName name="SSIZE_275">#REF!</definedName>
    <definedName name="SSIZE_276">#REF!</definedName>
    <definedName name="SSIZE_277">#REF!</definedName>
    <definedName name="SSIZE_278">#REF!</definedName>
    <definedName name="SSIZE_279">#REF!</definedName>
    <definedName name="SSIZE_28">#REF!</definedName>
    <definedName name="SSIZE_280">#REF!</definedName>
    <definedName name="SSIZE_281">#REF!</definedName>
    <definedName name="SSIZE_282">#REF!</definedName>
    <definedName name="SSIZE_283">#REF!</definedName>
    <definedName name="SSIZE_284">#REF!</definedName>
    <definedName name="SSIZE_285">#REF!</definedName>
    <definedName name="SSIZE_286">#REF!</definedName>
    <definedName name="SSIZE_287">#REF!</definedName>
    <definedName name="SSIZE_288">#REF!</definedName>
    <definedName name="SSIZE_289">#REF!</definedName>
    <definedName name="SSIZE_29">#REF!</definedName>
    <definedName name="SSIZE_290">#REF!</definedName>
    <definedName name="SSIZE_291">#REF!</definedName>
    <definedName name="SSIZE_292">#REF!</definedName>
    <definedName name="SSIZE_293">#REF!</definedName>
    <definedName name="SSIZE_294">#REF!</definedName>
    <definedName name="SSIZE_295">#REF!</definedName>
    <definedName name="SSIZE_296">#REF!</definedName>
    <definedName name="SSIZE_297">#REF!</definedName>
    <definedName name="SSIZE_298">#REF!</definedName>
    <definedName name="SSIZE_299">#REF!</definedName>
    <definedName name="SSIZE_30">#REF!</definedName>
    <definedName name="SSIZE_300">#REF!</definedName>
    <definedName name="SSIZE_301">#REF!</definedName>
    <definedName name="SSIZE_302">#REF!</definedName>
    <definedName name="SSIZE_303">#REF!</definedName>
    <definedName name="SSIZE_304">#REF!</definedName>
    <definedName name="SSIZE_305">#REF!</definedName>
    <definedName name="SSIZE_306">#REF!</definedName>
    <definedName name="SSIZE_307">#REF!</definedName>
    <definedName name="SSIZE_308">#REF!</definedName>
    <definedName name="SSIZE_309">#REF!</definedName>
    <definedName name="SSIZE_31">#REF!</definedName>
    <definedName name="SSIZE_310">#REF!</definedName>
    <definedName name="SSIZE_311">#REF!</definedName>
    <definedName name="SSIZE_312">#REF!</definedName>
    <definedName name="SSIZE_313">#REF!</definedName>
    <definedName name="SSIZE_314">#REF!</definedName>
    <definedName name="SSIZE_315">#REF!</definedName>
    <definedName name="SSIZE_316">#REF!</definedName>
    <definedName name="SSIZE_317">#REF!</definedName>
    <definedName name="SSIZE_318">#REF!</definedName>
    <definedName name="SSIZE_319">#REF!</definedName>
    <definedName name="SSIZE_32">#REF!</definedName>
    <definedName name="SSIZE_320">#REF!</definedName>
    <definedName name="SSIZE_321">#REF!</definedName>
    <definedName name="SSIZE_322">#REF!</definedName>
    <definedName name="SSIZE_323">#REF!</definedName>
    <definedName name="SSIZE_324">#REF!</definedName>
    <definedName name="SSIZE_325">#REF!</definedName>
    <definedName name="SSIZE_326">#REF!</definedName>
    <definedName name="SSIZE_327">#REF!</definedName>
    <definedName name="SSIZE_328">#REF!</definedName>
    <definedName name="SSIZE_329">#REF!</definedName>
    <definedName name="SSIZE_33">#REF!</definedName>
    <definedName name="SSIZE_330">#REF!</definedName>
    <definedName name="SSIZE_331">#REF!</definedName>
    <definedName name="SSIZE_332">#REF!</definedName>
    <definedName name="SSIZE_333">#REF!</definedName>
    <definedName name="SSIZE_334">#REF!</definedName>
    <definedName name="SSIZE_335">#REF!</definedName>
    <definedName name="SSIZE_336">#REF!</definedName>
    <definedName name="SSIZE_337">#REF!</definedName>
    <definedName name="SSIZE_338">#REF!</definedName>
    <definedName name="SSIZE_339">#REF!</definedName>
    <definedName name="SSIZE_34">#REF!</definedName>
    <definedName name="SSIZE_340">#REF!</definedName>
    <definedName name="SSIZE_341">#REF!</definedName>
    <definedName name="SSIZE_342">#REF!</definedName>
    <definedName name="SSIZE_343">#REF!</definedName>
    <definedName name="SSIZE_344">#REF!</definedName>
    <definedName name="SSIZE_345">#REF!</definedName>
    <definedName name="SSIZE_346">#REF!</definedName>
    <definedName name="SSIZE_347">#REF!</definedName>
    <definedName name="SSIZE_348">#REF!</definedName>
    <definedName name="SSIZE_349">#REF!</definedName>
    <definedName name="SSIZE_35">#REF!</definedName>
    <definedName name="SSIZE_350">#REF!</definedName>
    <definedName name="SSIZE_351">#REF!</definedName>
    <definedName name="SSIZE_352">#REF!</definedName>
    <definedName name="SSIZE_353">#REF!</definedName>
    <definedName name="SSIZE_354">#REF!</definedName>
    <definedName name="SSIZE_355">#REF!</definedName>
    <definedName name="SSIZE_356">#REF!</definedName>
    <definedName name="SSIZE_357">#REF!</definedName>
    <definedName name="SSIZE_358">#REF!</definedName>
    <definedName name="SSIZE_359">#REF!</definedName>
    <definedName name="SSIZE_36">#REF!</definedName>
    <definedName name="SSIZE_360">#REF!</definedName>
    <definedName name="SSIZE_361">#REF!</definedName>
    <definedName name="SSIZE_362">#REF!</definedName>
    <definedName name="SSIZE_363">#REF!</definedName>
    <definedName name="SSIZE_364">#REF!</definedName>
    <definedName name="SSIZE_365">#REF!</definedName>
    <definedName name="SSIZE_366">#REF!</definedName>
    <definedName name="SSIZE_367">#REF!</definedName>
    <definedName name="SSIZE_368">#REF!</definedName>
    <definedName name="SSIZE_37">#REF!</definedName>
    <definedName name="SSIZE_38">#REF!</definedName>
    <definedName name="SSIZE_39">#REF!</definedName>
    <definedName name="SSIZE_40">#REF!</definedName>
    <definedName name="SSIZE_41">#REF!</definedName>
    <definedName name="SSIZE_42">#REF!</definedName>
    <definedName name="SSIZE_43">#REF!</definedName>
    <definedName name="SSIZE_44">#REF!</definedName>
    <definedName name="SSIZE_45">#REF!</definedName>
    <definedName name="SSIZE_46">#REF!</definedName>
    <definedName name="SSIZE_47">#REF!</definedName>
    <definedName name="SSIZE_48">#REF!</definedName>
    <definedName name="SSIZE_49">#REF!</definedName>
    <definedName name="SSIZE_50">#REF!</definedName>
    <definedName name="SSIZE_51">#REF!</definedName>
    <definedName name="SSIZE_52">#REF!</definedName>
    <definedName name="SSIZE_53">#REF!</definedName>
    <definedName name="SSIZE_54">#REF!</definedName>
    <definedName name="SSIZE_55">#REF!</definedName>
    <definedName name="SSIZE_56">#REF!</definedName>
    <definedName name="SSIZE_57">#REF!</definedName>
    <definedName name="SSIZE_58">#REF!</definedName>
    <definedName name="SSIZE_59">#REF!</definedName>
    <definedName name="SSIZE_60">#REF!</definedName>
    <definedName name="SSIZE_61">#REF!</definedName>
    <definedName name="SSIZE_62">#REF!</definedName>
    <definedName name="SSIZE_63">#REF!</definedName>
    <definedName name="SSIZE_64">#REF!</definedName>
    <definedName name="SSIZE_65">#REF!</definedName>
    <definedName name="SSIZE_66">#REF!</definedName>
    <definedName name="SSIZE_67">#REF!</definedName>
    <definedName name="SSIZE_68">#REF!</definedName>
    <definedName name="SSIZE_69">#REF!</definedName>
    <definedName name="SSIZE_70">#REF!</definedName>
    <definedName name="SSIZE_71">#REF!</definedName>
    <definedName name="SSIZE_72">#REF!</definedName>
    <definedName name="SSIZE_73">#REF!</definedName>
    <definedName name="SSIZE_74">#REF!</definedName>
    <definedName name="SSIZE_75">#REF!</definedName>
    <definedName name="SSIZE_76">#REF!</definedName>
    <definedName name="SSIZE_77">#REF!</definedName>
    <definedName name="SSIZE_78">#REF!</definedName>
    <definedName name="SSIZE_79">#REF!</definedName>
    <definedName name="SSIZE_80">#REF!</definedName>
    <definedName name="SSIZE_81">#REF!</definedName>
    <definedName name="SSIZE_82">#REF!</definedName>
    <definedName name="SSIZE_83">#REF!</definedName>
    <definedName name="SSIZE_84">#REF!</definedName>
    <definedName name="SSIZE_85">#REF!</definedName>
    <definedName name="SSIZE_86">#REF!</definedName>
    <definedName name="SSIZE_87">#REF!</definedName>
    <definedName name="SSIZE_88">#REF!</definedName>
    <definedName name="SSIZE_89">#REF!</definedName>
    <definedName name="SSIZE_90">#REF!</definedName>
    <definedName name="SSIZE_91">#REF!</definedName>
    <definedName name="SSIZE_92">#REF!</definedName>
    <definedName name="SSIZE_93">#REF!</definedName>
    <definedName name="SSIZE_94">#REF!</definedName>
    <definedName name="SSIZE_95">#REF!</definedName>
    <definedName name="SSIZE_96">#REF!</definedName>
    <definedName name="SSIZE_97">#REF!</definedName>
    <definedName name="SSIZE_98">#REF!</definedName>
    <definedName name="SSIZE_99">#REF!</definedName>
    <definedName name="ss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vdvd">#REF!</definedName>
    <definedName name="start">[3]Assumptions!$C$6</definedName>
    <definedName name="startbis">#REF!</definedName>
    <definedName name="startemail">[33]Assumptions!$B$33</definedName>
    <definedName name="startisdn">[3]Assumptions!$B$11</definedName>
    <definedName name="startlease">[3]Assumptions!$B$19</definedName>
    <definedName name="startsol">[3]Assumptions!$B$30</definedName>
    <definedName name="startuucp">[3]Assumptions!$B$23</definedName>
    <definedName name="startweb2">[3]Assumptions!$B$15</definedName>
    <definedName name="STAT_1">#REF!</definedName>
    <definedName name="STAT_10">#REF!</definedName>
    <definedName name="STAT_11">#REF!</definedName>
    <definedName name="STAT_12">#REF!</definedName>
    <definedName name="STAT_13">#REF!</definedName>
    <definedName name="STAT_14">#REF!</definedName>
    <definedName name="STAT_15">#REF!</definedName>
    <definedName name="STAT_16">#REF!</definedName>
    <definedName name="STAT_17">#REF!</definedName>
    <definedName name="STAT_18">#REF!</definedName>
    <definedName name="STAT_19">#REF!</definedName>
    <definedName name="STAT_2">#REF!</definedName>
    <definedName name="STAT_20">#REF!</definedName>
    <definedName name="STAT_21">#REF!</definedName>
    <definedName name="STAT_22">#REF!</definedName>
    <definedName name="STAT_23">#REF!</definedName>
    <definedName name="STAT_24">#REF!</definedName>
    <definedName name="STAT_25">#REF!</definedName>
    <definedName name="STAT_26">#REF!</definedName>
    <definedName name="STAT_27">#REF!</definedName>
    <definedName name="STAT_28">#REF!</definedName>
    <definedName name="STAT_29">#REF!</definedName>
    <definedName name="STAT_3">#REF!</definedName>
    <definedName name="STAT_30">#REF!</definedName>
    <definedName name="STAT_4">#REF!</definedName>
    <definedName name="STAT_5">#REF!</definedName>
    <definedName name="STAT_6">#REF!</definedName>
    <definedName name="STAT_7">#REF!</definedName>
    <definedName name="STAT_8">#REF!</definedName>
    <definedName name="STAT_9">#REF!</definedName>
    <definedName name="str_Mois">#REF!</definedName>
    <definedName name="str_Mois_1">#REF!</definedName>
    <definedName name="strona1">#REF!</definedName>
    <definedName name="strona2">#REF!</definedName>
    <definedName name="strona3">#REF!</definedName>
    <definedName name="SubAccountNumber">#REF!</definedName>
    <definedName name="summary">'[10]TABLES 1 &amp; 2 ANNEX BCC'!$A$148:$I$155</definedName>
    <definedName name="sv">#REF!</definedName>
    <definedName name="svs">#REF!</definedName>
    <definedName name="Synthèse">#REF!</definedName>
    <definedName name="Synthèse_des_effectifs">'[34]SYNTHESE DES EFFECTIFS'!$A$1:$Z$81</definedName>
    <definedName name="t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03___effectifs_exterieurs___fin_de_mois">#REF!</definedName>
    <definedName name="TabCal">#REF!</definedName>
    <definedName name="tabela">[20]Arkusz4!$A$1:$C$83</definedName>
    <definedName name="Tableau1">#REF!</definedName>
    <definedName name="TalkNowactual">#REF!</definedName>
    <definedName name="TalkNowrag">#REF!</definedName>
    <definedName name="temp">{#N/A,#N/A,FALSE,"INVOICED P-M";#N/A,#N/A,FALSE,"98 GESPREID"}</definedName>
    <definedName name="ter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hirdPartySvcs">#REF!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[14]Control!$AN$5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>#REF!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>#REF!</definedName>
    <definedName name="tr_krs_db">#REF!</definedName>
    <definedName name="tr_krs_koers">#REF!</definedName>
    <definedName name="tr_krs_ster">#REF!</definedName>
    <definedName name="tr_krs_valdat">#REF!</definedName>
    <definedName name="tr_krs_valsrt">#REF!</definedName>
    <definedName name="tr_sb_data">#REF!</definedName>
    <definedName name="tr_sb_db">#REF!</definedName>
    <definedName name="tr_sb_nr">#REF!</definedName>
    <definedName name="tr_sb_oms">#REF!</definedName>
    <definedName name="tr_sb_sal">#REF!</definedName>
    <definedName name="tr_sb_sal_c">#REF!</definedName>
    <definedName name="tr_sb_sal_d">#REF!</definedName>
    <definedName name="tr_sb_tot">#REF!</definedName>
    <definedName name="tr_sb_tot_c">#REF!</definedName>
    <definedName name="tr_sb_tot_d">#REF!</definedName>
    <definedName name="tr_vv_data">#REF!</definedName>
    <definedName name="tr_vv_db">#REF!</definedName>
    <definedName name="tr_vv_nr">#REF!</definedName>
    <definedName name="tr_vv_oms">#REF!</definedName>
    <definedName name="tr_vv_sal_nlg">#REF!</definedName>
    <definedName name="tr_vv_sal_nlg_c">#REF!</definedName>
    <definedName name="tr_vv_sal_nlg_d">#REF!</definedName>
    <definedName name="tr_vv_sal_vv">#REF!</definedName>
    <definedName name="tr_vv_sal_vv_c">#REF!</definedName>
    <definedName name="tr_vv_sal_vv_d">#REF!</definedName>
    <definedName name="tr_vv_tot_nlg">#REF!</definedName>
    <definedName name="tr_vv_tot_nlg_c">#REF!</definedName>
    <definedName name="tr_vv_tot_nlg_d">#REF!</definedName>
    <definedName name="tr_vv_tot_vv">#REF!</definedName>
    <definedName name="tr_vv_tot_vv_c">#REF!</definedName>
    <definedName name="tr_vv_tot_vv_d">#REF!</definedName>
    <definedName name="tr_vv_valsrt">#REF!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_B03_C">'[35]Mens. TT'!$B$69:$M$75</definedName>
    <definedName name="TT_B03_M">'[35]Mens. TT'!$B$27:$M$33</definedName>
    <definedName name="TT_R02_C">'[35]Mens. TT'!$B$78:$M$84</definedName>
    <definedName name="TT_R02_M">'[35]Mens. TT'!$B$43:$M$49</definedName>
    <definedName name="TT_R03_C">'[35]Mens. TT'!$B$60:$M$66</definedName>
    <definedName name="TT_R03_M">'[35]Mens. TT'!$B$8:$M$14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_xlnm.Print_Titles">#REF!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>'[36]5- Fin'!#REF!</definedName>
    <definedName name="Update_Pd2">[14]Lookup!$U$21:$W$36</definedName>
    <definedName name="USD">'[9]Input data'!$B$3</definedName>
    <definedName name="usługi">#REF!</definedName>
    <definedName name="uuu">{#N/A,#N/A,FALSE,"Créances";#N/A,#N/A,FALSE,"Effectifs";#N/A,#N/A,FALSE,"SI"}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>#REF!</definedName>
    <definedName name="VADactual">#REF!</definedName>
    <definedName name="vadbase">#REF!</definedName>
    <definedName name="VADrag">#REF!</definedName>
    <definedName name="Valor_1">#REF!</definedName>
    <definedName name="Valor_2">#REF!</definedName>
    <definedName name="Valor_3">#REF!</definedName>
    <definedName name="Valuation">[26]Value!$A$1:$J$66</definedName>
    <definedName name="Valuation_2.1">#REF!</definedName>
    <definedName name="Valuation_2.2">#REF!</definedName>
    <definedName name="Valuation_2.3">#REF!</definedName>
    <definedName name="Valuation_3">#REF!</definedName>
    <definedName name="value">3</definedName>
    <definedName name="vapr">#REF!</definedName>
    <definedName name="Var_table">[14]Control!$Q$6:$Q$11</definedName>
    <definedName name="Variant_pick">[14]Control!$Q$3</definedName>
    <definedName name="vcsds">{#N/A,#N/A,FALSE,"Créances";#N/A,#N/A,FALSE,"Effectifs";#N/A,#N/A,FALSE,"SI"}</definedName>
    <definedName name="vcvbase">#REF!</definedName>
    <definedName name="vdfvb">#REF!</definedName>
    <definedName name="versionno">1</definedName>
    <definedName name="vfdq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gfv" hidden="1">{"PRODUKCJA",#N/A,FALSE,"KOSZTY PRODUKCYJNE";"ROBOCIZNA",#N/A,FALSE,"KOSZTY PRODUKCYJNE"}</definedName>
    <definedName name="View">[14]Control!$AN$3</definedName>
    <definedName name="View_2">[14]Control!$AN$4</definedName>
    <definedName name="View_Type">[14]Control!$AO$2</definedName>
    <definedName name="vkjaskhvjksnvl_jknvo_adnfn">#REF!</definedName>
    <definedName name="Voice">#REF!</definedName>
    <definedName name="Voip">#REF!</definedName>
    <definedName name="Voip06">#REF!</definedName>
    <definedName name="voip07">#REF!</definedName>
    <definedName name="voip08">#REF!</definedName>
    <definedName name="voip09">#REF!</definedName>
    <definedName name="voip10">#REF!</definedName>
    <definedName name="voip11">#REF!</definedName>
    <definedName name="VOIP2006">#REF!</definedName>
    <definedName name="vqsdfbv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v">'[37]#ADR'!$D$8:$D$28</definedName>
    <definedName name="VV_SALDI">#REF!</definedName>
    <definedName name="wanadoocable">'[38]Budget Wanadoo'!$C$49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>{#N/A,#N/A,FALSE,"INVOICED P-M";#N/A,#N/A,FALSE,"98 GESPREID"}</definedName>
    <definedName name="w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BOR3M">#REF!</definedName>
    <definedName name="WIBOR6M">#REF!</definedName>
    <definedName name="WIN">{"' calendrier 2000'!$A$1:$Q$38"}</definedName>
    <definedName name="Working_Capital">#REF!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EDNIE_ZAŁOŻENIA." hidden="1">{"ZAŁOŻENIA BEZPOŚREDNIE",#N/A,FALSE,"KOSZTY PRODUKCYJNE"}</definedName>
    <definedName name="wrn.BUDŻET_ZASADNICZY." hidden="1">{"PLAN_RACHUNKU_ZYSKÓW",#N/A,FALSE,"SPRAWOZD";"PLAN_BILANSU",#N/A,FALSE,"SPRAWOZD";"ZMIANY_STANU_BILANSU",#N/A,FALSE,"SPRAWOZD";"PLAN_PRZEPŁYWÓW",#N/A,FALSE,"SPRAWOZD"}</definedName>
    <definedName name="wrn.CAŁOŚĆ_PRÓBA." hidden="1">{"BUDŻET_SPRZEDAŻY",#N/A,TRUE,"PRZYCHODY";"BUDŻET_PRODUKCJI",#N/A,TRUE,"PRZYCHODY"}</definedName>
    <definedName name="wrn.DANE_POZOSTAŁE." hidden="1">{"RACHUNEK_ZYSKÓW_I_STRAT",#N/A,FALSE,"DANE - POZOSTAŁE";"BILANS",#N/A,FALSE,"DANE - POZOSTAŁE"}</definedName>
    <definedName name="wrn.DC.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ebt." hidden="1">{"Debt_floating",#N/A,FALSE,"BudgetIII";"Debt_fixed",#N/A,FALSE,"BudgetIII";"Debt_hedge_I",#N/A,FALSE,"BudgetIII"}</definedName>
    <definedName name="wrn.ET_SG.">{#N/A,#N/A,FALSE,"Créances";#N/A,#N/A,FALSE,"Effectifs";#N/A,#N/A,FALSE,"SI"}</definedName>
    <definedName name="wrn.GRUPY_WYROBÓW_MARŻE.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Mahmoud." hidden="1">{#N/A,#N/A,FALSE,"Objectives"}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hidden="1">{"POŚR. ZMIENNE BEZ MPK",#N/A,FALSE,"KOSZTY PRODUKCYJNE";"POŚR. STAŁE BEZ MPK",#N/A,FALSE,"KOSZTY PRODUKCYJNE"}</definedName>
    <definedName name="wrn.Omzet.">{#N/A,#N/A,FALSE,"INVOICED P-M";#N/A,#N/A,FALSE,"98 GESPREID"}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hidden="1">{"PRODUKCJA",#N/A,FALSE,"KOSZTY PRODUKCYJNE";"ROBOCIZNA",#N/A,FALSE,"KOSZTY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OUT_imprimer.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hidden="1">{"PRZYCHODY I KOSZTY FINANSOWE MEMORIAŁOWO _ DANE WEJŚCIOWE",#N/A,FALSE,"MEMORIAŁY"}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hidden="1">{"PLAN_RACHUNKU_ZYSKÓW",#N/A,FALSE,"SPRAWOZD";"PLAN_BILANSU",#N/A,FALSE,"SPRAWOZD";"ZMIANY_STANU_BILANSU",#N/A,FALSE,"SPRAWOZD";"PLAN_PRZEPŁYWÓW",#N/A,FALSE,"SPRAWOZD"}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>{#N/A,#N/A,FALSE,"Créances";#N/A,#N/A,FALSE,"Effectifs";#N/A,#N/A,FALSE,"SI"}</definedName>
    <definedName name="xxx">{#N/A,#N/A,FALSE,"Créances";#N/A,#N/A,FALSE,"Effectifs";#N/A,#N/A,FALSE,"SI"}</definedName>
    <definedName name="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xx">{#N/A,#N/A,FALSE,"Créances";#N/A,#N/A,FALSE,"Effectifs";#N/A,#N/A,FALSE,"SI"}</definedName>
    <definedName name="xxxxxxxxxxxxxxxx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>[39]Start!$B$7</definedName>
    <definedName name="YCurrent_Period">[39]Start!$F$16</definedName>
    <definedName name="YCurrent_Period_YTD">[40]Start!$H$16</definedName>
    <definedName name="YCurrent_Phase">[39]Start!$G$14</definedName>
    <definedName name="YCurrent_Rate">[39]Rates!$B$11</definedName>
    <definedName name="year">[14]Control!$C$8</definedName>
    <definedName name="year_toggle">#REF!</definedName>
    <definedName name="YEntity">[41]Start!$B$3</definedName>
    <definedName name="YEntity_name">[41]Start!$B$5</definedName>
    <definedName name="YPrevious_Period">[39]Start!$F$17</definedName>
    <definedName name="YPrevious_Phase">[39]Start!$G$15</definedName>
    <definedName name="YPrevious_Rate">[39]Rates!$B$10</definedName>
    <definedName name="YTable">#REF!</definedName>
    <definedName name="ytr">{#N/A,#N/A,FALSE,"Créances";#N/A,#N/A,FALSE,"Effectifs";#N/A,#N/A,FALSE,"SI"}</definedName>
    <definedName name="YYeF_Period">[42]Start!$B$9</definedName>
    <definedName name="yyy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y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z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_123DF8A1_E664_48AC_ADDE_7725562A5E9F_.wvu.Cols" localSheetId="1" hidden="1">'Group - conso accounts BS'!#REF!,'Group - conso accounts BS'!#REF!,'Group - conso accounts BS'!#REF!,'Group - conso accounts BS'!#REF!,'Group - conso accounts BS'!#REF!</definedName>
    <definedName name="Z_123DF8A1_E664_48AC_ADDE_7725562A5E9F_.wvu.Cols" localSheetId="2" hidden="1">'Group - conso accounts CF'!#REF!,'Group - conso accounts CF'!#REF!,'Group - conso accounts CF'!#REF!,'Group - conso accounts CF'!#REF!</definedName>
    <definedName name="Z_198DC44A_A776_4CE4_87CF_85E9D1CD4B2F_.wvu.Cols" localSheetId="1" hidden="1">'Group - conso accounts BS'!#REF!,'Group - conso accounts BS'!#REF!,'Group - conso accounts BS'!#REF!</definedName>
    <definedName name="Z_198DC44A_A776_4CE4_87CF_85E9D1CD4B2F_.wvu.Cols" localSheetId="2" hidden="1">'Group - conso accounts CF'!#REF!,'Group - conso accounts CF'!#REF!,'Group - conso accounts CF'!#REF!,'Group - conso accounts CF'!#REF!</definedName>
    <definedName name="Z_688CB717_C283_432A_8DC7_9F63D5E7FF4F_.wvu.Cols" localSheetId="1" hidden="1">'Group - conso accounts BS'!#REF!,'Group - conso accounts BS'!#REF!</definedName>
    <definedName name="Z_6BE55E1E_7039_4F7A_A14D_DE12AD8C42CD_.wvu.Cols" localSheetId="2" hidden="1">'Group - conso accounts CF'!#REF!,'Group - conso accounts CF'!#REF!,'Group - conso accounts CF'!#REF!,'Group - conso accounts CF'!#REF!</definedName>
    <definedName name="Z_9A7B040E_366A_4347_A6AD_370AB4D96666_.wvu.Cols" localSheetId="1" hidden="1">'Group - conso accounts BS'!#REF!,'Group - conso accounts BS'!#REF!,'Group - conso accounts BS'!#REF!,'Group - conso accounts BS'!#REF!,'Group - conso accounts BS'!#REF!</definedName>
    <definedName name="Z_9A7B040E_366A_4347_A6AD_370AB4D96666_.wvu.Cols" localSheetId="2" hidden="1">'Group - conso accounts CF'!#REF!,'Group - conso accounts CF'!#REF!,'Group - conso accounts CF'!#REF!,'Group - conso accounts CF'!#REF!,'Group - conso accounts CF'!#REF!,'Group - conso accounts CF'!#REF!</definedName>
    <definedName name="Z_9A7B040E_366A_4347_A6AD_370AB4D96666_.wvu.PrintArea" localSheetId="1" hidden="1">'Group - conso accounts BS'!$A$1:$B$63</definedName>
    <definedName name="Z_9A7B040E_366A_4347_A6AD_370AB4D96666_.wvu.PrintArea" localSheetId="2" hidden="1">'Group - conso accounts CF'!$A$1:$B$17</definedName>
    <definedName name="Z_9A7B040E_366A_4347_A6AD_370AB4D96666_.wvu.Rows" localSheetId="2" hidden="1">'Group - conso accounts CF'!#REF!,'Group - conso accounts CF'!#REF!</definedName>
    <definedName name="Z_date">#REF!</definedName>
    <definedName name="Z_periode">#REF!</definedName>
    <definedName name="Z_periode2">#REF!</definedName>
    <definedName name="zakres">#REF!</definedName>
    <definedName name="zakres1">#REF!</definedName>
    <definedName name="zeffD">{"' calendrier 2000'!$A$1:$Q$38"}</definedName>
    <definedName name="ZEFFZEZE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g">#REF!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calcId="145621"/>
</workbook>
</file>

<file path=xl/calcChain.xml><?xml version="1.0" encoding="utf-8"?>
<calcChain xmlns="http://schemas.openxmlformats.org/spreadsheetml/2006/main">
  <c r="AA42" i="30" l="1"/>
  <c r="AA38" i="30"/>
  <c r="N52" i="31" l="1"/>
  <c r="N62" i="31" s="1"/>
  <c r="N50" i="31"/>
  <c r="N36" i="31"/>
  <c r="N39" i="31" s="1"/>
  <c r="N19" i="31"/>
  <c r="N27" i="31" s="1"/>
  <c r="N16" i="31"/>
  <c r="N64" i="31" l="1"/>
  <c r="N29" i="31"/>
  <c r="K6" i="32" l="1"/>
  <c r="K13" i="32" l="1"/>
  <c r="K16" i="32" s="1"/>
  <c r="M16" i="31" l="1"/>
  <c r="M62" i="31"/>
  <c r="M27" i="31"/>
  <c r="M29" i="31" s="1"/>
  <c r="M36" i="31"/>
  <c r="M39" i="31" s="1"/>
  <c r="M50" i="31"/>
  <c r="M64" i="31" l="1"/>
  <c r="L27" i="31" l="1"/>
  <c r="L50" i="31"/>
  <c r="L62" i="31"/>
  <c r="L36" i="31"/>
  <c r="L39" i="31" s="1"/>
  <c r="L16" i="31"/>
  <c r="L29" i="31" s="1"/>
  <c r="J57" i="31"/>
  <c r="J56" i="31"/>
  <c r="J46" i="31"/>
  <c r="J45" i="31"/>
  <c r="L64" i="31" l="1"/>
  <c r="J21" i="31"/>
  <c r="J12" i="31"/>
  <c r="J61" i="31" l="1"/>
  <c r="J60" i="31"/>
  <c r="J59" i="31"/>
  <c r="J58" i="31"/>
  <c r="J55" i="31"/>
  <c r="J54" i="31"/>
  <c r="J53" i="31"/>
  <c r="J52" i="31"/>
  <c r="J49" i="31"/>
  <c r="J48" i="31"/>
  <c r="J47" i="31"/>
  <c r="J44" i="31"/>
  <c r="J43" i="31"/>
  <c r="J42" i="31"/>
  <c r="J41" i="31"/>
  <c r="J38" i="31"/>
  <c r="J35" i="31"/>
  <c r="J34" i="31"/>
  <c r="J33" i="31"/>
  <c r="J32" i="31"/>
  <c r="J26" i="31"/>
  <c r="J25" i="31"/>
  <c r="J24" i="31"/>
  <c r="J23" i="31"/>
  <c r="J22" i="31"/>
  <c r="J20" i="31"/>
  <c r="J19" i="31"/>
  <c r="J18" i="31"/>
  <c r="J15" i="31"/>
  <c r="J14" i="31"/>
  <c r="J13" i="31"/>
  <c r="J11" i="31"/>
  <c r="J10" i="31"/>
  <c r="J9" i="31"/>
  <c r="J8" i="31"/>
  <c r="J7" i="31"/>
  <c r="K62" i="31"/>
  <c r="I62" i="31"/>
  <c r="K50" i="31"/>
  <c r="I50" i="31"/>
  <c r="K36" i="31"/>
  <c r="K39" i="31" s="1"/>
  <c r="I36" i="31"/>
  <c r="I39" i="31" s="1"/>
  <c r="K27" i="31"/>
  <c r="I27" i="31"/>
  <c r="K16" i="31"/>
  <c r="I16" i="31"/>
  <c r="J36" i="31" l="1"/>
  <c r="J39" i="31" s="1"/>
  <c r="J50" i="31"/>
  <c r="K64" i="31"/>
  <c r="K29" i="31"/>
  <c r="J62" i="31"/>
  <c r="J27" i="31"/>
  <c r="J16" i="31"/>
  <c r="I29" i="31"/>
  <c r="I64" i="31"/>
  <c r="G62" i="31"/>
  <c r="D6" i="32"/>
  <c r="D13" i="32" s="1"/>
  <c r="D16" i="32" s="1"/>
  <c r="E6" i="32"/>
  <c r="E13" i="32" s="1"/>
  <c r="E16" i="32" s="1"/>
  <c r="D62" i="31"/>
  <c r="D50" i="31"/>
  <c r="D36" i="31"/>
  <c r="D39" i="31" s="1"/>
  <c r="D27" i="31"/>
  <c r="D16" i="31"/>
  <c r="E62" i="31"/>
  <c r="E50" i="31"/>
  <c r="E36" i="31"/>
  <c r="E39" i="31" s="1"/>
  <c r="E27" i="31"/>
  <c r="E16" i="31"/>
  <c r="F62" i="31"/>
  <c r="F50" i="31"/>
  <c r="F36" i="31"/>
  <c r="F39" i="31" s="1"/>
  <c r="F27" i="31"/>
  <c r="F16" i="31"/>
  <c r="F6" i="32"/>
  <c r="F13" i="32" s="1"/>
  <c r="F16" i="32" s="1"/>
  <c r="G16" i="31"/>
  <c r="G27" i="31"/>
  <c r="G36" i="31"/>
  <c r="G39" i="31" s="1"/>
  <c r="G50" i="31"/>
  <c r="G6" i="32"/>
  <c r="G13" i="32" s="1"/>
  <c r="G16" i="32" s="1"/>
  <c r="G29" i="31" l="1"/>
  <c r="F29" i="31"/>
  <c r="G64" i="31"/>
  <c r="J64" i="31"/>
  <c r="J29" i="31"/>
  <c r="D29" i="31"/>
  <c r="F64" i="31"/>
  <c r="D64" i="31"/>
  <c r="E64" i="31"/>
  <c r="E29" i="31"/>
  <c r="I6" i="32" l="1"/>
  <c r="I13" i="32" l="1"/>
  <c r="I16" i="32" l="1"/>
  <c r="J6" i="32" l="1"/>
  <c r="J14" i="32"/>
  <c r="J13" i="32" l="1"/>
  <c r="J16" i="32" l="1"/>
</calcChain>
</file>

<file path=xl/sharedStrings.xml><?xml version="1.0" encoding="utf-8"?>
<sst xmlns="http://schemas.openxmlformats.org/spreadsheetml/2006/main" count="345" uniqueCount="193">
  <si>
    <t>1Q</t>
  </si>
  <si>
    <t>2Q</t>
  </si>
  <si>
    <t>3Q</t>
  </si>
  <si>
    <t>Post-paid</t>
  </si>
  <si>
    <t>amounts in PLN millions</t>
  </si>
  <si>
    <t>4Q</t>
  </si>
  <si>
    <t>% of revenues</t>
  </si>
  <si>
    <t>Total retail main lines</t>
  </si>
  <si>
    <t>fixed voice market</t>
  </si>
  <si>
    <t>Local access market in Poland-estimated (in million)</t>
  </si>
  <si>
    <t>LLU</t>
  </si>
  <si>
    <t>post-paid</t>
  </si>
  <si>
    <t>pre-paid</t>
  </si>
  <si>
    <t>AUPU (in minutes)</t>
  </si>
  <si>
    <t>Market penetration rate for mobile network services</t>
  </si>
  <si>
    <t xml:space="preserve">IPTV </t>
  </si>
  <si>
    <t>DTH (TV over Satellite)</t>
  </si>
  <si>
    <t>Number of smartphones (thousands)</t>
  </si>
  <si>
    <t>Quarterly mobile customer churn rate (%)</t>
  </si>
  <si>
    <r>
      <t>Fixed voice penetration  (in households)</t>
    </r>
    <r>
      <rPr>
        <vertAlign val="superscript"/>
        <sz val="8.5"/>
        <color indexed="8"/>
        <rFont val="Arial"/>
        <family val="2"/>
        <charset val="238"/>
      </rPr>
      <t>1</t>
    </r>
  </si>
  <si>
    <t>CDMA</t>
  </si>
  <si>
    <r>
      <t>Group retail local access</t>
    </r>
    <r>
      <rPr>
        <vertAlign val="superscript"/>
        <sz val="8.5"/>
        <color indexed="8"/>
        <rFont val="Arial (W1)"/>
        <charset val="238"/>
      </rPr>
      <t>1,2</t>
    </r>
  </si>
  <si>
    <t>Total</t>
  </si>
  <si>
    <t>customer base (in thousands)</t>
  </si>
  <si>
    <t>Market statistics</t>
  </si>
  <si>
    <r>
      <t>broadband market</t>
    </r>
    <r>
      <rPr>
        <b/>
        <vertAlign val="superscript"/>
        <sz val="10"/>
        <rFont val="Arial (W1)"/>
      </rPr>
      <t>1</t>
    </r>
  </si>
  <si>
    <r>
      <t>Total broadband market customers - estimated (in '000)</t>
    </r>
    <r>
      <rPr>
        <vertAlign val="superscript"/>
        <sz val="8.5"/>
        <color indexed="8"/>
        <rFont val="Arial (W1)"/>
      </rPr>
      <t>1</t>
    </r>
  </si>
  <si>
    <r>
      <t>Group volume market share (in %)</t>
    </r>
    <r>
      <rPr>
        <vertAlign val="superscript"/>
        <sz val="8.5"/>
        <color indexed="8"/>
        <rFont val="Arial (W1)"/>
      </rPr>
      <t>1</t>
    </r>
  </si>
  <si>
    <t>other mobile operating statistics</t>
  </si>
  <si>
    <t>blended</t>
  </si>
  <si>
    <t>ADSL</t>
  </si>
  <si>
    <t>SAC post-paid (PLN)</t>
  </si>
  <si>
    <t>SRC post-paid (PLN)</t>
  </si>
  <si>
    <t>50% of Networks</t>
  </si>
  <si>
    <t>Orange Polska</t>
  </si>
  <si>
    <t>Total revenues</t>
  </si>
  <si>
    <t>TV client base - total</t>
  </si>
  <si>
    <t>WLR</t>
  </si>
  <si>
    <t xml:space="preserve">Bitstream access </t>
  </si>
  <si>
    <t>Mobile market share in volume</t>
  </si>
  <si>
    <t>mobile market</t>
  </si>
  <si>
    <t>Wholesale customers</t>
  </si>
  <si>
    <t>Reported EBITDA</t>
  </si>
  <si>
    <t>Retail broadband - total</t>
  </si>
  <si>
    <t>Employment structure of Group as reported
Active full time equivalents (end of period)</t>
  </si>
  <si>
    <t>Revenues</t>
  </si>
  <si>
    <t>Fixed broadband, TV and VoIP</t>
  </si>
  <si>
    <t>Labour expenses</t>
  </si>
  <si>
    <t>External purchases</t>
  </si>
  <si>
    <t xml:space="preserve">- Interconnect expenses </t>
  </si>
  <si>
    <t>- Network and IT expenses</t>
  </si>
  <si>
    <t>- Commercial expenses</t>
  </si>
  <si>
    <t>- Other external purchases</t>
  </si>
  <si>
    <t>Other operating incomes &amp; expenses</t>
  </si>
  <si>
    <t>Employment termination expenses</t>
  </si>
  <si>
    <t>Depreciation &amp; amortisation</t>
  </si>
  <si>
    <t>Finance costs, net</t>
  </si>
  <si>
    <t>Income tax</t>
  </si>
  <si>
    <r>
      <t>B2C broadband penetration (in households)</t>
    </r>
    <r>
      <rPr>
        <vertAlign val="superscript"/>
        <sz val="8.5"/>
        <color indexed="8"/>
        <rFont val="Arial (W1)"/>
      </rPr>
      <t>1</t>
    </r>
  </si>
  <si>
    <r>
      <t>1</t>
    </r>
    <r>
      <rPr>
        <sz val="8"/>
        <color indexed="8"/>
        <rFont val="Arial"/>
        <family val="2"/>
        <charset val="238"/>
      </rPr>
      <t xml:space="preserve"> Company’s estimation 
</t>
    </r>
    <r>
      <rPr>
        <vertAlign val="superscript"/>
        <sz val="8"/>
        <color indexed="8"/>
        <rFont val="Arial"/>
        <family val="2"/>
        <charset val="238"/>
      </rPr>
      <t>2</t>
    </r>
    <r>
      <rPr>
        <sz val="8"/>
        <color indexed="8"/>
        <rFont val="Arial"/>
        <family val="2"/>
        <charset val="238"/>
      </rPr>
      <t xml:space="preserve"> Local access without Wholesale Line Rental (WLR)</t>
    </r>
  </si>
  <si>
    <t>Balance Sheet</t>
  </si>
  <si>
    <t>ASSETS</t>
  </si>
  <si>
    <t>Goodwill</t>
  </si>
  <si>
    <t>Other intangible assets</t>
  </si>
  <si>
    <t>Property, plant and equipment</t>
  </si>
  <si>
    <t>Trade receivables</t>
  </si>
  <si>
    <t>Derivatives</t>
  </si>
  <si>
    <t>Other assets</t>
  </si>
  <si>
    <t>Deferred tax assets</t>
  </si>
  <si>
    <t>Total non-current assets</t>
  </si>
  <si>
    <t>Inventories</t>
  </si>
  <si>
    <t>Income tax assets</t>
  </si>
  <si>
    <t xml:space="preserve">Other assets </t>
  </si>
  <si>
    <t xml:space="preserve">Prepaid expenses </t>
  </si>
  <si>
    <t>Cash and cash equivalents</t>
  </si>
  <si>
    <t>Total current assets</t>
  </si>
  <si>
    <t>TOTAL ASSETS</t>
  </si>
  <si>
    <t>EQUITY AND LIABILITIES</t>
  </si>
  <si>
    <t>Share capital</t>
  </si>
  <si>
    <t>Share premium</t>
  </si>
  <si>
    <t>Other reserves</t>
  </si>
  <si>
    <t>Retained earnings</t>
  </si>
  <si>
    <t>Equity attributable to owners of Orange Polska S.A.</t>
  </si>
  <si>
    <t>Non-controlling interests</t>
  </si>
  <si>
    <t>Total equity</t>
  </si>
  <si>
    <t>Trade payables</t>
  </si>
  <si>
    <t>Loans from related party</t>
  </si>
  <si>
    <t>Other financial liabilities at amortised cost</t>
  </si>
  <si>
    <t>Employee benefits</t>
  </si>
  <si>
    <t>Provisions</t>
  </si>
  <si>
    <t>Deferred income</t>
  </si>
  <si>
    <t>Total non-current liabilities</t>
  </si>
  <si>
    <t>Income tax liabilities</t>
  </si>
  <si>
    <t>Other liabilities</t>
  </si>
  <si>
    <t>Total current liabilities</t>
  </si>
  <si>
    <t>TOTAL EQUITY AND LIABILITIES</t>
  </si>
  <si>
    <t>Statement of Cash Flows</t>
  </si>
  <si>
    <t>net cash flow from operating activities before income tax paid  and change in working capital</t>
  </si>
  <si>
    <t>Change in working capital</t>
  </si>
  <si>
    <t>Net cash provided by operating activities</t>
  </si>
  <si>
    <r>
      <t>Purchases of property, plant and equipment and intangible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assets</t>
    </r>
  </si>
  <si>
    <t>Increase/(decrease) in amounts due to fixed assets suppliers</t>
  </si>
  <si>
    <t>LTE auction deposits / Acquisition of LTE licence</t>
  </si>
  <si>
    <t>Exchange rate effect on derivatives economically hedging capital expenditures, net</t>
  </si>
  <si>
    <r>
      <t>Proceeds from sale of property, plant and equipment and intangible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assets</t>
    </r>
  </si>
  <si>
    <t>REPORTED ORGANIC CASH FLOW</t>
  </si>
  <si>
    <t>Net debt breakdown</t>
  </si>
  <si>
    <t>Loan from related party</t>
  </si>
  <si>
    <t>Derivatives-net</t>
  </si>
  <si>
    <t>Gross financial debt after derivatives</t>
  </si>
  <si>
    <t>Effective portion of cash flow hedge</t>
  </si>
  <si>
    <t>Net Gearing in % (after hedging)</t>
  </si>
  <si>
    <t>Debt structure after hedging (in %)</t>
  </si>
  <si>
    <t>PLN</t>
  </si>
  <si>
    <t>liquidity ratio*</t>
  </si>
  <si>
    <t>* cash and unused credit lines divided by debt to be repaid in the next 18 months (excl. hedging)</t>
  </si>
  <si>
    <t>Income statement</t>
  </si>
  <si>
    <t>Key operational performance indicators</t>
  </si>
  <si>
    <t>o/w VDSL</t>
  </si>
  <si>
    <t>Fixed telephony accesses</t>
  </si>
  <si>
    <t>Fixed broadband access</t>
  </si>
  <si>
    <t>TV client base</t>
  </si>
  <si>
    <t>Mobile accesses</t>
  </si>
  <si>
    <t>Adjusted EBITDA</t>
  </si>
  <si>
    <t>VoIP</t>
  </si>
  <si>
    <t>VHBB (VDSL+Fibre)</t>
  </si>
  <si>
    <t>o/w Fibre</t>
  </si>
  <si>
    <t>o/w B2C</t>
  </si>
  <si>
    <t>o/w B2B</t>
  </si>
  <si>
    <t>Wireless for fixed</t>
  </si>
  <si>
    <t>Mobile Handset</t>
  </si>
  <si>
    <t>Mobile Broadband</t>
  </si>
  <si>
    <t>M2M</t>
  </si>
  <si>
    <t>Total postpaid</t>
  </si>
  <si>
    <t>Total pre-paid</t>
  </si>
  <si>
    <t>Prepaid</t>
  </si>
  <si>
    <t>Gain on disposal of assets</t>
  </si>
  <si>
    <t>Operting income / (loss)</t>
  </si>
  <si>
    <t>Consolidated net income / (loss)</t>
  </si>
  <si>
    <t>Net cash flow from operating activities before change in working capital</t>
  </si>
  <si>
    <t>The impact of Social Agreements net of related curtailment of long-term employee benefits</t>
  </si>
  <si>
    <t>IAS18</t>
  </si>
  <si>
    <t>as reported (IAS18)</t>
  </si>
  <si>
    <t>IFRS15</t>
  </si>
  <si>
    <t>Narrowband</t>
  </si>
  <si>
    <t>Broadband</t>
  </si>
  <si>
    <t>B2B Network Solutions</t>
  </si>
  <si>
    <t>Wholesale</t>
  </si>
  <si>
    <t>Mobile wholesale</t>
  </si>
  <si>
    <t>Fixed wholesale</t>
  </si>
  <si>
    <t>Other</t>
  </si>
  <si>
    <t>o/w B2C convergent</t>
  </si>
  <si>
    <t>quarterly ARPO in PLN per month</t>
  </si>
  <si>
    <t>additional operational KPIs</t>
  </si>
  <si>
    <t>Total mobile service revenue</t>
  </si>
  <si>
    <t>Total fixed broadband, TV and VoIP</t>
  </si>
  <si>
    <t>Postpaid excl M2M</t>
  </si>
  <si>
    <t xml:space="preserve">Mobile wholesale (convergent + mono) </t>
  </si>
  <si>
    <t>Mobile service revenue(retail + wholesale)</t>
  </si>
  <si>
    <t xml:space="preserve">o/w B2C PSTN convergent </t>
  </si>
  <si>
    <t>IT and integration services</t>
  </si>
  <si>
    <t>Mobile services only</t>
  </si>
  <si>
    <t>Convergent services B2C</t>
  </si>
  <si>
    <t>Equipment sales </t>
  </si>
  <si>
    <t>Fixed services only - voice</t>
  </si>
  <si>
    <t>Fixed services only - broadband</t>
  </si>
  <si>
    <t>Other revenues</t>
  </si>
  <si>
    <t>o/w B2C VoIP convergent</t>
  </si>
  <si>
    <t>Impact of 
IFRS 15 adoption</t>
  </si>
  <si>
    <t>Contract assets</t>
  </si>
  <si>
    <t>Contract liabilities</t>
  </si>
  <si>
    <t>n/a</t>
  </si>
  <si>
    <t>1Q
IFRS15</t>
  </si>
  <si>
    <t>Convergent customers</t>
  </si>
  <si>
    <t>Impairment of receivables and contract assets</t>
  </si>
  <si>
    <t>Contract costs</t>
  </si>
  <si>
    <t>Mobile-only services</t>
  </si>
  <si>
    <t>Fixed-only services</t>
  </si>
  <si>
    <t>year-on-year*</t>
  </si>
  <si>
    <t>At 1 January IFRS15</t>
  </si>
  <si>
    <t>Investment grants received/paid to fixed assets suppliers</t>
  </si>
  <si>
    <t>quarterly ARPU in PLN per month</t>
  </si>
  <si>
    <t>Revenue in PLN millions (IAS 18)</t>
  </si>
  <si>
    <t>2Q
IFRS15</t>
  </si>
  <si>
    <t>PSTN</t>
  </si>
  <si>
    <t>3Q
IFRS15</t>
  </si>
  <si>
    <t>Other financial debt</t>
  </si>
  <si>
    <t>NET FINANCIAL DEBT</t>
  </si>
  <si>
    <t>Payment of European Commission fine</t>
  </si>
  <si>
    <t>(Impairment)/reversal of impairment of fixed assets</t>
  </si>
  <si>
    <t>Q4
IFRS15</t>
  </si>
  <si>
    <t>FY</t>
  </si>
  <si>
    <t>ADJUSTED ORGANIC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</si>
</sst>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3">
    <numFmt numFmtId="41" formatCode="_-* #,##0\ _z_ł_-;\-* #,##0\ _z_ł_-;_-* &quot;-&quot;\ _z_ł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l_-;\-* #,##0\ _z_l_-;_-* &quot;-&quot;\ _z_l_-;_-@_-"/>
    <numFmt numFmtId="173" formatCode="_-* #,##0.00\ _z_l_-;\-* #,##0.00\ _z_l_-;_-* &quot;-&quot;??\ _z_l_-;_-@_-"/>
    <numFmt numFmtId="174" formatCode="0.0"/>
    <numFmt numFmtId="175" formatCode="0.0%"/>
    <numFmt numFmtId="176" formatCode="#,##0.0"/>
    <numFmt numFmtId="177" formatCode="0.000"/>
    <numFmt numFmtId="178" formatCode="#,##0.0000"/>
    <numFmt numFmtId="179" formatCode="#,##0.00000"/>
    <numFmt numFmtId="180" formatCode="mmmm\-yy"/>
    <numFmt numFmtId="181" formatCode="0.0%;\(0.0%\)"/>
    <numFmt numFmtId="182" formatCode="0.000000000"/>
    <numFmt numFmtId="183" formatCode="0.0000000000"/>
    <numFmt numFmtId="184" formatCode="\+#,##0;\-#,##0"/>
    <numFmt numFmtId="185" formatCode="#,##0.00\ &quot;FB&quot;;[Red]\-#,##0.00\ &quot;FB&quot;"/>
    <numFmt numFmtId="186" formatCode="#,##0.00&quot;F&quot;;[Red]\-#,##0.00&quot;F&quot;"/>
    <numFmt numFmtId="187" formatCode="_-* #,##0_F_-;\-* #,##0_F_-;_-* &quot;-&quot;_F_-;_-@_-"/>
    <numFmt numFmtId="188" formatCode="#,##0.00&quot;F&quot;;\-#,##0.00&quot;F&quot;"/>
    <numFmt numFmtId="189" formatCode="_-* #,##0.00&quot;F&quot;_-;\-* #,##0.00&quot;F&quot;_-;_-* &quot;-&quot;??&quot;F&quot;_-;_-@_-"/>
    <numFmt numFmtId="190" formatCode="#,##0\ &quot;FB&quot;;[Red]\-#,##0\ &quot;FB&quot;"/>
    <numFmt numFmtId="191" formatCode="_-* #,##0\ _p_t_a_-;\-* #,##0\ _p_t_a_-;_-* &quot;-&quot;\ _p_t_a_-;_-@_-"/>
    <numFmt numFmtId="192" formatCode="mmm"/>
    <numFmt numFmtId="193" formatCode="mmm\ yyyy"/>
    <numFmt numFmtId="194" formatCode="000##0"/>
    <numFmt numFmtId="195" formatCode="dd\-mm\-yyyy"/>
    <numFmt numFmtId="196" formatCode="_-* #,##0.00\ &quot;FB&quot;_-;\-* #,##0.00\ &quot;FB&quot;_-;_-* &quot;-&quot;??\ &quot;FB&quot;_-;_-@_-"/>
    <numFmt numFmtId="197" formatCode="#,##0.0\ ;\(#,##0.0\)"/>
    <numFmt numFmtId="198" formatCode="#,##0&quot;F&quot;;\-#,##0&quot;F&quot;"/>
    <numFmt numFmtId="199" formatCode="&quot;$&quot;#,##0\ \ \ ;\(&quot;$&quot;#,##0\)\ \ "/>
    <numFmt numFmtId="200" formatCode="#,##0\ \ \ ;\(#,##0\)\ \ "/>
    <numFmt numFmtId="201" formatCode="_-* #,##0.00\ _p_t_a_-;\-* #,##0.00\ _p_t_a_-;_-* &quot;-&quot;??\ _p_t_a_-;_-@_-"/>
    <numFmt numFmtId="202" formatCode="#,##0&quot;F&quot;"/>
    <numFmt numFmtId="203" formatCode="#,##0\ ;\(#,##0\)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&quot;F&quot;_-;\-* #,##0&quot;F&quot;_-;_-* &quot;-&quot;&quot;F&quot;_-;_-@_-"/>
    <numFmt numFmtId="207" formatCode="#,##0.00\ &quot;FB&quot;;\-#,##0.00\ &quot;FB&quot;"/>
    <numFmt numFmtId="208" formatCode="_-* #,##0.00\ &quot;pta&quot;_-;\-* #,##0.00\ &quot;pta&quot;_-;_-* &quot;-&quot;??\ &quot;pta&quot;_-;_-@_-"/>
    <numFmt numFmtId="209" formatCode="00"/>
    <numFmt numFmtId="210" formatCode="&quot;+ &quot;0.0%"/>
    <numFmt numFmtId="211" formatCode="mmmm\ yy"/>
    <numFmt numFmtId="212" formatCode="&quot;var. &quot;#,##0;[Red]&quot;var. &quot;\(#,##0\)"/>
    <numFmt numFmtId="213" formatCode="#,##0.0,"/>
    <numFmt numFmtId="214" formatCode="000"/>
    <numFmt numFmtId="215" formatCode="#,##0;[Red]\(#,##0\)"/>
    <numFmt numFmtId="216" formatCode="0.00\ %"/>
    <numFmt numFmtId="217" formatCode="_(&quot;MT&quot;* #,##0.00_);\(&quot;MT&quot;* #,##0.00\)"/>
    <numFmt numFmtId="218" formatCode="_(* #,##0_);\(* #,##0\)"/>
    <numFmt numFmtId="219" formatCode="#,##0.000;\(#,##0.000\)"/>
    <numFmt numFmtId="220" formatCode="&quot;Rs&quot;\ #\ &quot;millions&quot;"/>
    <numFmt numFmtId="221" formatCode="General_)"/>
    <numFmt numFmtId="222" formatCode="0_)"/>
    <numFmt numFmtId="223" formatCode="#,##0&quot;PLN&quot;;[Red]\-#,##0&quot;PLN&quot;"/>
    <numFmt numFmtId="224" formatCode="#,##0.00&quot;PLN&quot;;[Red]\-#,##0.00&quot;PLN&quot;"/>
    <numFmt numFmtId="225" formatCode="#,##0&quot;PLN&quot;;\-#,##0&quot;PLN&quot;"/>
    <numFmt numFmtId="226" formatCode="#,##0.00&quot;PLN&quot;;\-#,##0.00&quot;PLN&quot;"/>
    <numFmt numFmtId="227" formatCode="#,##0.0_);\(#,##0.0\)"/>
    <numFmt numFmtId="228" formatCode="#,##0_%_);\(#,##0\)_%;#,##0_%_);@_%_)"/>
    <numFmt numFmtId="229" formatCode="#,##0.00_%_);\(#,##0.00\)_%;#,##0.00_%_);@_%_)"/>
    <numFmt numFmtId="230" formatCode="0_%_);\(0\)_%;0_%_);@_%_)"/>
    <numFmt numFmtId="231" formatCode="m/d/yy_%_)"/>
    <numFmt numFmtId="232" formatCode="0.0\%_);\(0.0\%\);0.0\%_);@_%_)"/>
    <numFmt numFmtId="233" formatCode="&quot;$&quot;#,##0_%_);\(&quot;$&quot;#,##0\)_%;&quot;$&quot;#,##0_%_);@_%_)"/>
    <numFmt numFmtId="234" formatCode="#,##0_%_);\(#,##0\)_%;**;@_%_)"/>
    <numFmt numFmtId="235" formatCode="#,##0.0_);[Red]\(#,##0.0\)"/>
    <numFmt numFmtId="236" formatCode="_ &quot;SFr.&quot;\ * #,##0_ ;_ &quot;SFr.&quot;\ * \-#,##0_ ;_ &quot;SFr.&quot;\ * &quot;-&quot;_ ;_ @_ "/>
    <numFmt numFmtId="237" formatCode="_ * #,##0_ ;_ * \(#,##0\)_ ;_ * &quot;-&quot;??_ ;_ @_ "/>
    <numFmt numFmtId="238" formatCode="#,##0.000_);\(#,##0.000\)"/>
    <numFmt numFmtId="239" formatCode="_ * #,##0_)_P_L_N_ ;_ * \(#,##0\)_P_L_N_ ;_ * &quot;-&quot;_)_P_L_N_ ;_ @_ "/>
    <numFmt numFmtId="240" formatCode="_ * #,##0.00_)_P_L_N_ ;_ * \(#,##0.00\)_P_L_N_ ;_ * &quot;-&quot;??_)_P_L_N_ ;_ @_ "/>
    <numFmt numFmtId="241" formatCode="0&quot; min&quot;"/>
    <numFmt numFmtId="242" formatCode="0%%"/>
    <numFmt numFmtId="243" formatCode="#,##0_);\(#,##0\);0_)"/>
    <numFmt numFmtId="244" formatCode="_(* #,##0_);_(* \(#,##0\);_(* &quot;-&quot;??_);_(@_)"/>
  </numFmts>
  <fonts count="166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Helv"/>
    </font>
    <font>
      <sz val="16"/>
      <name val="Palatino"/>
      <family val="1"/>
    </font>
    <font>
      <sz val="10"/>
      <name val="Helv"/>
      <family val="2"/>
    </font>
    <font>
      <sz val="10"/>
      <name val="Arial"/>
      <family val="2"/>
    </font>
    <font>
      <sz val="10"/>
      <name val="Helv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20"/>
      <name val="Calibri"/>
      <family val="2"/>
      <charset val="238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  <charset val="238"/>
    </font>
    <font>
      <b/>
      <sz val="9"/>
      <color indexed="12"/>
      <name val="Times New Roman"/>
      <family val="1"/>
      <charset val="238"/>
    </font>
    <font>
      <b/>
      <sz val="11"/>
      <color indexed="9"/>
      <name val="Calibri"/>
      <family val="2"/>
      <charset val="238"/>
    </font>
    <font>
      <b/>
      <u/>
      <sz val="8"/>
      <name val="Arial"/>
      <family val="2"/>
    </font>
    <font>
      <sz val="10"/>
      <color indexed="24"/>
      <name val="Arial"/>
      <family val="2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</font>
    <font>
      <sz val="8"/>
      <name val="Times New Roman"/>
      <family val="1"/>
      <charset val="238"/>
    </font>
    <font>
      <sz val="8"/>
      <name val="Helv"/>
    </font>
    <font>
      <sz val="8"/>
      <color indexed="18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10"/>
      <name val="MS Sans Serif"/>
      <family val="2"/>
      <charset val="238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u/>
      <sz val="12"/>
      <name val="Arial Narrow"/>
      <family val="2"/>
    </font>
    <font>
      <i/>
      <sz val="11"/>
      <color indexed="23"/>
      <name val="Calibri"/>
      <family val="2"/>
      <charset val="238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  <charset val="238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9"/>
      <name val="Verdana"/>
      <family val="2"/>
      <charset val="238"/>
    </font>
    <font>
      <b/>
      <sz val="8"/>
      <name val="MS Sans Serif"/>
      <family val="2"/>
    </font>
    <font>
      <sz val="10"/>
      <name val="Book Antiqua CE"/>
      <family val="1"/>
      <charset val="238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b/>
      <sz val="12"/>
      <name val="Arial"/>
      <family val="2"/>
      <charset val="238"/>
    </font>
    <font>
      <sz val="28"/>
      <name val="Helvetica-Black"/>
    </font>
    <font>
      <sz val="10"/>
      <name val="Helvetica-Black"/>
    </font>
    <font>
      <sz val="1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  <charset val="238"/>
    </font>
    <font>
      <sz val="12"/>
      <color indexed="9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sz val="10"/>
      <color indexed="8"/>
      <name val="Helv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b/>
      <i/>
      <sz val="20"/>
      <color indexed="8"/>
      <name val="Arial"/>
      <family val="2"/>
    </font>
    <font>
      <u/>
      <sz val="10"/>
      <color indexed="20"/>
      <name val="Arial"/>
      <family val="2"/>
      <charset val="238"/>
    </font>
    <font>
      <u/>
      <sz val="7"/>
      <color indexed="12"/>
      <name val="Arial"/>
      <family val="2"/>
      <charset val="238"/>
    </font>
    <font>
      <sz val="10"/>
      <color indexed="16"/>
      <name val="MS Sans Serif"/>
      <family val="2"/>
      <charset val="238"/>
    </font>
    <font>
      <b/>
      <sz val="10"/>
      <color indexed="12"/>
      <name val="Arial"/>
      <family val="2"/>
    </font>
    <font>
      <sz val="8"/>
      <name val="MS Sans Serif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8"/>
      <color indexed="23"/>
      <name val="Arial Narrow"/>
      <family val="2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7"/>
      <name val="Small Fonts"/>
      <family val="2"/>
      <charset val="238"/>
    </font>
    <font>
      <sz val="12"/>
      <name val="Helv"/>
    </font>
    <font>
      <sz val="10"/>
      <name val="Palatino"/>
      <family val="1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</font>
    <font>
      <b/>
      <sz val="8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26"/>
      <name val="Times New Roman"/>
      <family val="1"/>
    </font>
    <font>
      <b/>
      <sz val="10"/>
      <name val="MS Sans Serif"/>
      <family val="2"/>
      <charset val="238"/>
    </font>
    <font>
      <sz val="10"/>
      <name val="Times New Roman CE"/>
      <charset val="238"/>
    </font>
    <font>
      <b/>
      <sz val="12"/>
      <color indexed="8"/>
      <name val="Helv"/>
    </font>
    <font>
      <b/>
      <sz val="14"/>
      <color indexed="8"/>
      <name val="Helv"/>
    </font>
    <font>
      <sz val="8"/>
      <name val="MS Sans Serif"/>
      <family val="2"/>
    </font>
    <font>
      <sz val="8"/>
      <name val="COUR"/>
    </font>
    <font>
      <sz val="10"/>
      <color indexed="8"/>
      <name val="Arial"/>
      <family val="2"/>
      <charset val="238"/>
    </font>
    <font>
      <b/>
      <sz val="12"/>
      <name val="MS Sans Serif"/>
      <family val="2"/>
      <charset val="238"/>
    </font>
    <font>
      <sz val="12"/>
      <name val="MS Sans Serif"/>
      <family val="2"/>
      <charset val="238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Times New Roman"/>
      <family val="1"/>
    </font>
    <font>
      <i/>
      <sz val="11"/>
      <color indexed="23"/>
      <name val="Czcionka tekstu podstawowego"/>
      <family val="2"/>
      <charset val="238"/>
    </font>
    <font>
      <sz val="12"/>
      <name val="Palatino"/>
      <family val="1"/>
    </font>
    <font>
      <sz val="11"/>
      <name val="Helvetica-Black"/>
    </font>
    <font>
      <b/>
      <sz val="18"/>
      <color indexed="56"/>
      <name val="Cambria"/>
      <family val="2"/>
      <charset val="238"/>
    </font>
    <font>
      <b/>
      <sz val="14"/>
      <name val="Arial"/>
      <family val="2"/>
    </font>
    <font>
      <b/>
      <sz val="11"/>
      <name val="Arial"/>
      <family val="2"/>
      <charset val="238"/>
    </font>
    <font>
      <u/>
      <sz val="8"/>
      <color indexed="8"/>
      <name val="Arial"/>
      <family val="2"/>
    </font>
    <font>
      <sz val="10"/>
      <name val="Arial"/>
      <family val="2"/>
      <charset val="238"/>
    </font>
    <font>
      <sz val="10"/>
      <name val="ACaslon Regular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53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  <charset val="238"/>
    </font>
    <font>
      <sz val="10"/>
      <color indexed="23"/>
      <name val="Arial"/>
      <family val="2"/>
    </font>
    <font>
      <b/>
      <i/>
      <sz val="10"/>
      <name val="Arial"/>
      <family val="2"/>
      <charset val="238"/>
    </font>
    <font>
      <b/>
      <sz val="10"/>
      <color indexed="53"/>
      <name val="Arial (W1)"/>
    </font>
    <font>
      <sz val="10"/>
      <color indexed="8"/>
      <name val="Arial (W1)"/>
    </font>
    <font>
      <b/>
      <sz val="10"/>
      <color indexed="8"/>
      <name val="Arial (W1)"/>
    </font>
    <font>
      <i/>
      <sz val="10"/>
      <color indexed="8"/>
      <name val="Arial (W1)"/>
    </font>
    <font>
      <i/>
      <sz val="10"/>
      <color indexed="8"/>
      <name val="Arial (W1)"/>
      <charset val="238"/>
    </font>
    <font>
      <b/>
      <sz val="10"/>
      <color indexed="8"/>
      <name val="Arial (W1)"/>
      <charset val="238"/>
    </font>
    <font>
      <b/>
      <i/>
      <sz val="10"/>
      <color indexed="53"/>
      <name val="Arial (W1)"/>
    </font>
    <font>
      <vertAlign val="superscript"/>
      <sz val="8.5"/>
      <color indexed="8"/>
      <name val="Arial (W1)"/>
      <charset val="238"/>
    </font>
    <font>
      <vertAlign val="superscript"/>
      <sz val="8"/>
      <color indexed="8"/>
      <name val="Arial"/>
      <family val="2"/>
      <charset val="238"/>
    </font>
    <font>
      <vertAlign val="superscript"/>
      <sz val="8.5"/>
      <color indexed="8"/>
      <name val="Arial"/>
      <family val="2"/>
      <charset val="238"/>
    </font>
    <font>
      <vertAlign val="superscript"/>
      <sz val="8.5"/>
      <color indexed="8"/>
      <name val="Arial (W1)"/>
    </font>
    <font>
      <sz val="8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vertAlign val="superscript"/>
      <sz val="10"/>
      <name val="Arial (W1)"/>
    </font>
    <font>
      <sz val="10"/>
      <color indexed="8"/>
      <name val="Arial (W1)"/>
      <charset val="238"/>
    </font>
    <font>
      <b/>
      <i/>
      <sz val="10"/>
      <color indexed="23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indexed="23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762">
    <xf numFmtId="0" fontId="0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4" fillId="0" borderId="0"/>
    <xf numFmtId="237" fontId="7" fillId="0" borderId="0"/>
    <xf numFmtId="0" fontId="8" fillId="0" borderId="0"/>
    <xf numFmtId="0" fontId="2" fillId="0" borderId="0" applyFont="0" applyFill="0" applyBorder="0" applyAlignment="0" applyProtection="0"/>
    <xf numFmtId="0" fontId="8" fillId="0" borderId="0"/>
    <xf numFmtId="0" fontId="4" fillId="0" borderId="0"/>
    <xf numFmtId="0" fontId="3" fillId="0" borderId="0"/>
    <xf numFmtId="0" fontId="2" fillId="0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" fillId="0" borderId="0"/>
    <xf numFmtId="184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227" fontId="11" fillId="0" borderId="1">
      <alignment horizontal="center" vertical="center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Font="0" applyFill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182" fontId="2" fillId="21" borderId="2">
      <alignment horizontal="center" vertical="center"/>
    </xf>
    <xf numFmtId="237" fontId="7" fillId="0" borderId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" fontId="17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Fill="0" applyBorder="0" applyAlignment="0" applyProtection="0">
      <protection locked="0"/>
    </xf>
    <xf numFmtId="167" fontId="21" fillId="0" borderId="0" applyNumberFormat="0" applyFont="0" applyAlignment="0"/>
    <xf numFmtId="14" fontId="22" fillId="0" borderId="0" applyNumberFormat="0" applyFill="0" applyBorder="0" applyAlignment="0" applyProtection="0">
      <alignment horizontal="center"/>
    </xf>
    <xf numFmtId="0" fontId="23" fillId="22" borderId="3" applyNumberFormat="0" applyFill="0" applyBorder="0" applyAlignment="0" applyProtection="0">
      <protection locked="0"/>
    </xf>
    <xf numFmtId="0" fontId="24" fillId="0" borderId="4" applyNumberFormat="0" applyFont="0" applyFill="0" applyAlignment="0" applyProtection="0"/>
    <xf numFmtId="185" fontId="2" fillId="0" borderId="5" applyNumberFormat="0" applyFill="0" applyAlignment="0" applyProtection="0"/>
    <xf numFmtId="178" fontId="2" fillId="0" borderId="0" applyFont="0" applyFill="0" applyBorder="0" applyAlignment="0" applyProtection="0"/>
    <xf numFmtId="0" fontId="25" fillId="23" borderId="6" applyNumberFormat="0" applyAlignment="0" applyProtection="0"/>
    <xf numFmtId="37" fontId="26" fillId="24" borderId="0" applyNumberFormat="0" applyFont="0" applyBorder="0" applyAlignment="0">
      <alignment horizontal="center"/>
    </xf>
    <xf numFmtId="0" fontId="27" fillId="25" borderId="7" applyNumberFormat="0" applyAlignment="0" applyProtection="0"/>
    <xf numFmtId="0" fontId="28" fillId="0" borderId="0" applyNumberFormat="0" applyFill="0" applyBorder="0" applyProtection="0">
      <alignment horizontal="right"/>
    </xf>
    <xf numFmtId="176" fontId="29" fillId="0" borderId="0" applyFont="0" applyFill="0" applyBorder="0" applyAlignment="0" applyProtection="0"/>
    <xf numFmtId="186" fontId="2" fillId="0" borderId="0" applyFont="0" applyFill="0" applyBorder="0" applyAlignment="0" applyProtection="0"/>
    <xf numFmtId="40" fontId="31" fillId="0" borderId="0" applyFont="0" applyFill="0" applyBorder="0" applyAlignment="0" applyProtection="0">
      <alignment horizontal="center"/>
    </xf>
    <xf numFmtId="187" fontId="2" fillId="0" borderId="0" applyFont="0" applyFill="0" applyBorder="0" applyAlignment="0" applyProtection="0">
      <alignment horizontal="center"/>
    </xf>
    <xf numFmtId="228" fontId="32" fillId="0" borderId="0" applyFont="0" applyFill="0" applyBorder="0" applyAlignment="0" applyProtection="0">
      <alignment horizontal="right"/>
    </xf>
    <xf numFmtId="234" fontId="32" fillId="0" borderId="0" applyFont="0" applyFill="0" applyBorder="0" applyAlignment="0" applyProtection="0"/>
    <xf numFmtId="229" fontId="32" fillId="0" borderId="0" applyFont="0" applyFill="0" applyBorder="0" applyAlignment="0" applyProtection="0">
      <alignment horizontal="right"/>
    </xf>
    <xf numFmtId="184" fontId="2" fillId="0" borderId="0"/>
    <xf numFmtId="3" fontId="33" fillId="0" borderId="0" applyFont="0" applyFill="0" applyBorder="0" applyAlignment="0" applyProtection="0"/>
    <xf numFmtId="214" fontId="34" fillId="16" borderId="0">
      <alignment horizontal="left"/>
    </xf>
    <xf numFmtId="184" fontId="2" fillId="0" borderId="0"/>
    <xf numFmtId="37" fontId="35" fillId="26" borderId="1">
      <alignment horizontal="right"/>
    </xf>
    <xf numFmtId="2" fontId="2" fillId="27" borderId="0"/>
    <xf numFmtId="0" fontId="36" fillId="0" borderId="0">
      <alignment horizontal="left"/>
    </xf>
    <xf numFmtId="0" fontId="5" fillId="0" borderId="0"/>
    <xf numFmtId="0" fontId="37" fillId="0" borderId="0">
      <alignment horizontal="left"/>
    </xf>
    <xf numFmtId="188" fontId="2" fillId="0" borderId="0" applyFont="0" applyFill="0" applyBorder="0" applyAlignment="0" applyProtection="0"/>
    <xf numFmtId="168" fontId="38" fillId="0" borderId="0" applyFont="0" applyFill="0" applyBorder="0" applyAlignment="0" applyProtection="0"/>
    <xf numFmtId="189" fontId="2" fillId="0" borderId="0" applyFont="0" applyFill="0" applyBorder="0" applyAlignment="0" applyProtection="0"/>
    <xf numFmtId="233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>
      <alignment horizontal="right"/>
    </xf>
    <xf numFmtId="0" fontId="33" fillId="0" borderId="0" applyFont="0" applyFill="0" applyBorder="0" applyAlignment="0" applyProtection="0"/>
    <xf numFmtId="175" fontId="39" fillId="0" borderId="0" applyFill="0" applyBorder="0">
      <alignment horizontal="right"/>
    </xf>
    <xf numFmtId="0" fontId="15" fillId="0" borderId="8" applyNumberFormat="0">
      <alignment vertical="center"/>
    </xf>
    <xf numFmtId="168" fontId="40" fillId="0" borderId="0" applyNumberFormat="0" applyFill="0" applyBorder="0" applyAlignment="0"/>
    <xf numFmtId="0" fontId="41" fillId="28" borderId="0" applyNumberFormat="0" applyFont="0" applyBorder="0" applyAlignment="0" applyProtection="0">
      <protection locked="0"/>
    </xf>
    <xf numFmtId="185" fontId="2" fillId="0" borderId="0" applyFont="0" applyFill="0" applyBorder="0" applyProtection="0">
      <alignment horizontal="right"/>
    </xf>
    <xf numFmtId="17" fontId="42" fillId="0" borderId="0" applyFill="0" applyBorder="0">
      <alignment horizontal="right"/>
    </xf>
    <xf numFmtId="231" fontId="32" fillId="0" borderId="0" applyFont="0" applyFill="0" applyBorder="0" applyAlignment="0" applyProtection="0"/>
    <xf numFmtId="190" fontId="2" fillId="0" borderId="0" applyFont="0" applyFill="0" applyBorder="0" applyProtection="0">
      <alignment horizontal="right"/>
    </xf>
    <xf numFmtId="14" fontId="43" fillId="0" borderId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44" fillId="0" borderId="0">
      <protection locked="0"/>
    </xf>
    <xf numFmtId="175" fontId="21" fillId="0" borderId="0"/>
    <xf numFmtId="168" fontId="2" fillId="0" borderId="0" applyFill="0" applyBorder="0" applyAlignment="0" applyProtection="0"/>
    <xf numFmtId="230" fontId="32" fillId="0" borderId="10" applyNumberFormat="0" applyFont="0" applyFill="0" applyAlignment="0" applyProtection="0"/>
    <xf numFmtId="170" fontId="45" fillId="0" borderId="0" applyFill="0" applyBorder="0" applyAlignment="0" applyProtection="0"/>
    <xf numFmtId="3" fontId="41" fillId="0" borderId="11" applyNumberFormat="0" applyBorder="0"/>
    <xf numFmtId="38" fontId="43" fillId="0" borderId="0" applyFont="0" applyFill="0" applyBorder="0" applyAlignment="0" applyProtection="0"/>
    <xf numFmtId="164" fontId="46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6" fillId="0" borderId="0" applyFont="0" applyFill="0" applyBorder="0" applyAlignment="0" applyProtection="0"/>
    <xf numFmtId="172" fontId="48" fillId="0" borderId="0" applyFont="0" applyFill="0" applyBorder="0" applyAlignment="0" applyProtection="0"/>
    <xf numFmtId="23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239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72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72" fontId="49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2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241" fontId="48" fillId="0" borderId="0" applyFont="0" applyFill="0" applyBorder="0" applyAlignment="0" applyProtection="0"/>
    <xf numFmtId="40" fontId="43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173" fontId="48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240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73" fontId="49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3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42" fontId="48" fillId="0" borderId="0" applyFont="0" applyFill="0" applyBorder="0" applyAlignment="0" applyProtection="0"/>
    <xf numFmtId="165" fontId="2" fillId="0" borderId="0" applyFont="0" applyFill="0" applyBorder="0" applyAlignment="0" applyProtection="0"/>
    <xf numFmtId="193" fontId="2" fillId="0" borderId="0">
      <protection locked="0"/>
    </xf>
    <xf numFmtId="193" fontId="2" fillId="0" borderId="0">
      <protection locked="0"/>
    </xf>
    <xf numFmtId="168" fontId="2" fillId="0" borderId="0">
      <alignment horizontal="center"/>
      <protection locked="0"/>
    </xf>
    <xf numFmtId="0" fontId="50" fillId="0" borderId="0"/>
    <xf numFmtId="175" fontId="50" fillId="0" borderId="0"/>
    <xf numFmtId="227" fontId="50" fillId="0" borderId="0"/>
    <xf numFmtId="194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" fontId="53" fillId="0" borderId="0" applyNumberFormat="0" applyFont="0" applyFill="0" applyBorder="0" applyAlignment="0" applyProtection="0">
      <alignment horizontal="left"/>
    </xf>
    <xf numFmtId="195" fontId="2" fillId="0" borderId="0">
      <protection locked="0"/>
    </xf>
    <xf numFmtId="196" fontId="2" fillId="0" borderId="0">
      <protection locked="0"/>
    </xf>
    <xf numFmtId="166" fontId="54" fillId="0" borderId="0">
      <protection locked="0"/>
    </xf>
    <xf numFmtId="197" fontId="2" fillId="0" borderId="0" applyFill="0" applyBorder="0">
      <alignment horizontal="right"/>
    </xf>
    <xf numFmtId="0" fontId="55" fillId="0" borderId="0">
      <alignment horizontal="left"/>
    </xf>
    <xf numFmtId="0" fontId="56" fillId="0" borderId="0">
      <alignment horizontal="left"/>
    </xf>
    <xf numFmtId="0" fontId="57" fillId="0" borderId="0">
      <alignment horizontal="left"/>
    </xf>
    <xf numFmtId="0" fontId="57" fillId="0" borderId="0" applyNumberFormat="0" applyFill="0" applyBorder="0" applyProtection="0">
      <alignment horizontal="left"/>
    </xf>
    <xf numFmtId="0" fontId="57" fillId="0" borderId="0">
      <alignment horizontal="left"/>
    </xf>
    <xf numFmtId="186" fontId="2" fillId="22" borderId="1" applyFont="0" applyBorder="0" applyAlignment="0" applyProtection="0">
      <alignment vertical="top"/>
    </xf>
    <xf numFmtId="0" fontId="58" fillId="29" borderId="0"/>
    <xf numFmtId="3" fontId="59" fillId="30" borderId="1">
      <alignment horizontal="right" vertical="center"/>
    </xf>
    <xf numFmtId="1" fontId="2" fillId="31" borderId="1"/>
    <xf numFmtId="215" fontId="60" fillId="0" borderId="0"/>
    <xf numFmtId="38" fontId="41" fillId="32" borderId="0" applyNumberFormat="0" applyBorder="0" applyAlignment="0" applyProtection="0"/>
    <xf numFmtId="0" fontId="61" fillId="0" borderId="0" applyBorder="0">
      <alignment horizontal="left"/>
    </xf>
    <xf numFmtId="190" fontId="2" fillId="33" borderId="1" applyNumberFormat="0" applyFont="0" applyAlignment="0"/>
    <xf numFmtId="232" fontId="32" fillId="0" borderId="0" applyFont="0" applyFill="0" applyBorder="0" applyAlignment="0" applyProtection="0">
      <alignment horizontal="right"/>
    </xf>
    <xf numFmtId="0" fontId="62" fillId="0" borderId="0">
      <alignment horizontal="left"/>
    </xf>
    <xf numFmtId="0" fontId="62" fillId="0" borderId="0">
      <alignment horizontal="left"/>
    </xf>
    <xf numFmtId="0" fontId="63" fillId="0" borderId="0" applyProtection="0">
      <alignment horizontal="right" vertical="top"/>
    </xf>
    <xf numFmtId="0" fontId="64" fillId="0" borderId="12" applyNumberFormat="0" applyAlignment="0" applyProtection="0">
      <alignment horizontal="left" vertical="center"/>
    </xf>
    <xf numFmtId="0" fontId="64" fillId="0" borderId="13">
      <alignment horizontal="left" vertical="center"/>
    </xf>
    <xf numFmtId="0" fontId="65" fillId="0" borderId="0"/>
    <xf numFmtId="0" fontId="64" fillId="0" borderId="0"/>
    <xf numFmtId="0" fontId="66" fillId="0" borderId="14">
      <alignment horizontal="left" vertical="top"/>
    </xf>
    <xf numFmtId="0" fontId="67" fillId="0" borderId="0">
      <alignment horizontal="left"/>
    </xf>
    <xf numFmtId="0" fontId="66" fillId="0" borderId="14">
      <alignment horizontal="left" vertical="top"/>
    </xf>
    <xf numFmtId="0" fontId="66" fillId="0" borderId="14">
      <alignment horizontal="left" vertical="top"/>
    </xf>
    <xf numFmtId="0" fontId="68" fillId="0" borderId="14">
      <alignment horizontal="left" vertical="top"/>
    </xf>
    <xf numFmtId="0" fontId="69" fillId="0" borderId="0">
      <alignment horizontal="left"/>
    </xf>
    <xf numFmtId="0" fontId="68" fillId="0" borderId="14">
      <alignment horizontal="left" vertical="top"/>
    </xf>
    <xf numFmtId="0" fontId="70" fillId="0" borderId="14">
      <alignment horizontal="left" vertical="top"/>
    </xf>
    <xf numFmtId="0" fontId="71" fillId="0" borderId="0">
      <alignment horizontal="left"/>
    </xf>
    <xf numFmtId="0" fontId="71" fillId="0" borderId="0">
      <alignment horizontal="left"/>
    </xf>
    <xf numFmtId="0" fontId="72" fillId="0" borderId="0" applyNumberFormat="0" applyFill="0" applyBorder="0" applyAlignment="0" applyProtection="0"/>
    <xf numFmtId="198" fontId="2" fillId="0" borderId="0">
      <protection locked="0"/>
    </xf>
    <xf numFmtId="0" fontId="61" fillId="0" borderId="0"/>
    <xf numFmtId="0" fontId="73" fillId="34" borderId="0" applyNumberFormat="0" applyBorder="0" applyAlignment="0" applyProtection="0"/>
    <xf numFmtId="49" fontId="74" fillId="0" borderId="0">
      <alignment horizontal="left"/>
    </xf>
    <xf numFmtId="49" fontId="75" fillId="0" borderId="0">
      <alignment horizontal="left"/>
    </xf>
    <xf numFmtId="1" fontId="30" fillId="0" borderId="0" applyFont="0" applyFill="0" applyBorder="0" applyAlignment="0" applyProtection="0"/>
    <xf numFmtId="1" fontId="30" fillId="0" borderId="0" applyFont="0" applyFill="0" applyBorder="0" applyAlignment="0" applyProtection="0"/>
    <xf numFmtId="49" fontId="74" fillId="0" borderId="0"/>
    <xf numFmtId="174" fontId="30" fillId="0" borderId="0" applyFont="0" applyFill="0" applyBorder="0" applyAlignment="0" applyProtection="0"/>
    <xf numFmtId="49" fontId="74" fillId="0" borderId="0"/>
    <xf numFmtId="49" fontId="74" fillId="0" borderId="0"/>
    <xf numFmtId="49" fontId="74" fillId="0" borderId="0">
      <alignment vertical="top"/>
    </xf>
    <xf numFmtId="10" fontId="41" fillId="33" borderId="1" applyNumberFormat="0" applyBorder="0" applyAlignment="0" applyProtection="0"/>
    <xf numFmtId="0" fontId="76" fillId="0" borderId="9"/>
    <xf numFmtId="9" fontId="77" fillId="0" borderId="9" applyFill="0" applyAlignment="0" applyProtection="0"/>
    <xf numFmtId="0" fontId="78" fillId="0" borderId="9"/>
    <xf numFmtId="190" fontId="2" fillId="33" borderId="0" applyNumberFormat="0" applyFont="0" applyBorder="0" applyAlignment="0" applyProtection="0">
      <alignment horizontal="center"/>
      <protection locked="0"/>
    </xf>
    <xf numFmtId="174" fontId="21" fillId="33" borderId="15" applyNumberFormat="0" applyFont="0" applyAlignment="0" applyProtection="0">
      <alignment horizontal="center"/>
      <protection locked="0"/>
    </xf>
    <xf numFmtId="199" fontId="79" fillId="0" borderId="0"/>
    <xf numFmtId="200" fontId="79" fillId="0" borderId="0"/>
    <xf numFmtId="0" fontId="80" fillId="35" borderId="0" applyNumberFormat="0" applyBorder="0" applyProtection="0"/>
    <xf numFmtId="0" fontId="81" fillId="36" borderId="0" applyNumberFormat="0"/>
    <xf numFmtId="216" fontId="82" fillId="0" borderId="16">
      <alignment horizontal="center"/>
    </xf>
    <xf numFmtId="184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3" fillId="25" borderId="7" applyNumberFormat="0" applyAlignment="0" applyProtection="0"/>
    <xf numFmtId="1" fontId="84" fillId="1" borderId="17">
      <protection locked="0"/>
    </xf>
    <xf numFmtId="235" fontId="85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3" fontId="2" fillId="37" borderId="0" applyFont="0" applyBorder="0" applyAlignment="0"/>
    <xf numFmtId="37" fontId="88" fillId="0" borderId="0" applyNumberFormat="0" applyFill="0" applyBorder="0" applyAlignment="0" applyProtection="0">
      <alignment horizontal="right"/>
    </xf>
    <xf numFmtId="3" fontId="2" fillId="0" borderId="0"/>
    <xf numFmtId="14" fontId="82" fillId="0" borderId="16">
      <alignment horizontal="center"/>
    </xf>
    <xf numFmtId="217" fontId="82" fillId="0" borderId="16"/>
    <xf numFmtId="2" fontId="89" fillId="0" borderId="0" applyFont="0"/>
    <xf numFmtId="201" fontId="2" fillId="0" borderId="0" applyFont="0" applyFill="0" applyBorder="0" applyAlignment="0" applyProtection="0"/>
    <xf numFmtId="223" fontId="30" fillId="0" borderId="0" applyFont="0" applyFill="0" applyBorder="0" applyAlignment="0" applyProtection="0"/>
    <xf numFmtId="224" fontId="30" fillId="0" borderId="0" applyFont="0" applyFill="0" applyBorder="0" applyAlignment="0" applyProtection="0"/>
    <xf numFmtId="3" fontId="52" fillId="0" borderId="0"/>
    <xf numFmtId="2" fontId="90" fillId="38" borderId="0" applyNumberFormat="0" applyFont="0" applyBorder="0" applyAlignment="0" applyProtection="0"/>
    <xf numFmtId="3" fontId="52" fillId="0" borderId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25" fontId="30" fillId="0" borderId="0" applyFont="0" applyFill="0" applyBorder="0" applyAlignment="0" applyProtection="0"/>
    <xf numFmtId="226" fontId="30" fillId="0" borderId="0" applyFont="0" applyFill="0" applyBorder="0" applyAlignment="0" applyProtection="0"/>
    <xf numFmtId="204" fontId="2" fillId="0" borderId="0">
      <protection locked="0"/>
    </xf>
    <xf numFmtId="205" fontId="2" fillId="0" borderId="0" applyFont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7" fontId="2" fillId="0" borderId="0" applyFont="0" applyFill="0" applyBorder="0" applyProtection="0">
      <alignment horizontal="right"/>
    </xf>
    <xf numFmtId="207" fontId="2" fillId="0" borderId="0"/>
    <xf numFmtId="208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08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13" fontId="2" fillId="0" borderId="0"/>
    <xf numFmtId="213" fontId="2" fillId="0" borderId="0"/>
    <xf numFmtId="213" fontId="2" fillId="0" borderId="0"/>
    <xf numFmtId="208" fontId="2" fillId="0" borderId="0"/>
    <xf numFmtId="213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08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13" fontId="2" fillId="0" borderId="0"/>
    <xf numFmtId="213" fontId="2" fillId="0" borderId="0"/>
    <xf numFmtId="213" fontId="2" fillId="0" borderId="0"/>
    <xf numFmtId="208" fontId="2" fillId="0" borderId="0"/>
    <xf numFmtId="213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0" fontId="91" fillId="0" borderId="18" applyNumberFormat="0" applyFill="0" applyAlignment="0" applyProtection="0"/>
    <xf numFmtId="0" fontId="92" fillId="0" borderId="19" applyNumberFormat="0" applyFill="0" applyAlignment="0" applyProtection="0"/>
    <xf numFmtId="0" fontId="93" fillId="0" borderId="20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>
      <protection locked="0"/>
    </xf>
    <xf numFmtId="0" fontId="95" fillId="39" borderId="0" applyNumberFormat="0" applyBorder="0" applyAlignment="0" applyProtection="0"/>
    <xf numFmtId="0" fontId="96" fillId="39" borderId="0" applyNumberFormat="0" applyBorder="0" applyAlignment="0" applyProtection="0"/>
    <xf numFmtId="3" fontId="59" fillId="30" borderId="21" applyNumberFormat="0">
      <alignment horizontal="right" vertical="center"/>
    </xf>
    <xf numFmtId="37" fontId="97" fillId="0" borderId="0"/>
    <xf numFmtId="1" fontId="52" fillId="0" borderId="0"/>
    <xf numFmtId="179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7" fillId="0" borderId="0"/>
    <xf numFmtId="0" fontId="2" fillId="0" borderId="0"/>
    <xf numFmtId="0" fontId="161" fillId="0" borderId="0"/>
    <xf numFmtId="0" fontId="30" fillId="0" borderId="0"/>
    <xf numFmtId="0" fontId="30" fillId="0" borderId="0"/>
    <xf numFmtId="0" fontId="99" fillId="0" borderId="0"/>
    <xf numFmtId="0" fontId="100" fillId="0" borderId="0" applyFill="0" applyBorder="0" applyAlignment="0" applyProtection="0"/>
    <xf numFmtId="0" fontId="8" fillId="0" borderId="0"/>
    <xf numFmtId="0" fontId="48" fillId="0" borderId="0"/>
    <xf numFmtId="37" fontId="101" fillId="0" borderId="0" applyNumberFormat="0" applyFont="0" applyFill="0" applyBorder="0" applyAlignment="0" applyProtection="0"/>
    <xf numFmtId="0" fontId="2" fillId="40" borderId="22" applyNumberFormat="0" applyFont="0" applyAlignment="0" applyProtection="0"/>
    <xf numFmtId="0" fontId="102" fillId="0" borderId="23"/>
    <xf numFmtId="1" fontId="103" fillId="0" borderId="0" applyFont="0" applyFill="0" applyBorder="0" applyAlignment="0" applyProtection="0">
      <protection locked="0"/>
    </xf>
    <xf numFmtId="218" fontId="34" fillId="0" borderId="16"/>
    <xf numFmtId="218" fontId="82" fillId="0" borderId="16"/>
    <xf numFmtId="0" fontId="2" fillId="0" borderId="0"/>
    <xf numFmtId="0" fontId="104" fillId="23" borderId="6" applyNumberFormat="0" applyAlignment="0" applyProtection="0"/>
    <xf numFmtId="179" fontId="20" fillId="0" borderId="0"/>
    <xf numFmtId="37" fontId="2" fillId="32" borderId="1">
      <alignment horizontal="right"/>
    </xf>
    <xf numFmtId="40" fontId="2" fillId="22" borderId="0">
      <alignment horizontal="right"/>
    </xf>
    <xf numFmtId="0" fontId="2" fillId="22" borderId="3"/>
    <xf numFmtId="1" fontId="105" fillId="0" borderId="1" applyFill="0" applyProtection="0">
      <alignment horizontal="center" vertical="top" wrapText="1"/>
    </xf>
    <xf numFmtId="37" fontId="41" fillId="0" borderId="0" applyBorder="0">
      <protection locked="0"/>
    </xf>
    <xf numFmtId="0" fontId="2" fillId="0" borderId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106" fillId="0" borderId="0" applyProtection="0">
      <alignment horizontal="left"/>
    </xf>
    <xf numFmtId="0" fontId="67" fillId="0" borderId="0" applyNumberFormat="0" applyFill="0" applyBorder="0" applyProtection="0">
      <alignment horizontal="left"/>
    </xf>
    <xf numFmtId="209" fontId="2" fillId="0" borderId="0" applyFont="0" applyFill="0" applyBorder="0" applyAlignment="0"/>
    <xf numFmtId="181" fontId="2" fillId="0" borderId="0" applyFill="0" applyBorder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83" fontId="2" fillId="0" borderId="0" applyFont="0" applyFill="0" applyBorder="0" applyAlignment="0"/>
    <xf numFmtId="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05" fontId="2" fillId="0" borderId="0" applyFont="0" applyFill="0" applyBorder="0" applyProtection="0">
      <alignment horizontal="right"/>
    </xf>
    <xf numFmtId="10" fontId="41" fillId="0" borderId="0"/>
    <xf numFmtId="180" fontId="39" fillId="0" borderId="0" applyFill="0" applyBorder="0">
      <alignment horizontal="right"/>
    </xf>
    <xf numFmtId="1" fontId="52" fillId="0" borderId="0"/>
    <xf numFmtId="195" fontId="2" fillId="0" borderId="0">
      <protection locked="0"/>
    </xf>
    <xf numFmtId="0" fontId="43" fillId="0" borderId="0"/>
    <xf numFmtId="183" fontId="2" fillId="0" borderId="0"/>
    <xf numFmtId="177" fontId="2" fillId="0" borderId="0"/>
    <xf numFmtId="182" fontId="2" fillId="0" borderId="0"/>
    <xf numFmtId="219" fontId="2" fillId="0" borderId="0" applyFill="0" applyBorder="0">
      <alignment vertical="top"/>
    </xf>
    <xf numFmtId="220" fontId="2" fillId="0" borderId="0" applyFill="0" applyBorder="0">
      <alignment vertical="top"/>
    </xf>
    <xf numFmtId="219" fontId="2" fillId="0" borderId="0" applyFill="0" applyBorder="0">
      <alignment vertical="top"/>
    </xf>
    <xf numFmtId="0" fontId="103" fillId="32" borderId="1" applyNumberFormat="0" applyFont="0" applyAlignment="0" applyProtection="0"/>
    <xf numFmtId="208" fontId="2" fillId="32" borderId="0" applyNumberFormat="0" applyFont="0" applyBorder="0" applyAlignment="0" applyProtection="0">
      <alignment horizontal="center"/>
      <protection locked="0"/>
    </xf>
    <xf numFmtId="9" fontId="2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107" fillId="0" borderId="4">
      <alignment horizontal="center"/>
    </xf>
    <xf numFmtId="3" fontId="43" fillId="0" borderId="0" applyFont="0" applyFill="0" applyBorder="0" applyAlignment="0" applyProtection="0"/>
    <xf numFmtId="0" fontId="43" fillId="41" borderId="0" applyNumberFormat="0" applyFont="0" applyBorder="0" applyAlignment="0" applyProtection="0"/>
    <xf numFmtId="38" fontId="7" fillId="0" borderId="0" applyFill="0" applyBorder="0">
      <alignment horizontal="center" vertical="top"/>
    </xf>
    <xf numFmtId="221" fontId="108" fillId="42" borderId="0"/>
    <xf numFmtId="0" fontId="34" fillId="0" borderId="0"/>
    <xf numFmtId="0" fontId="109" fillId="0" borderId="0"/>
    <xf numFmtId="0" fontId="110" fillId="0" borderId="0"/>
    <xf numFmtId="0" fontId="82" fillId="0" borderId="0"/>
    <xf numFmtId="3" fontId="2" fillId="43" borderId="1"/>
    <xf numFmtId="210" fontId="2" fillId="0" borderId="0" applyProtection="0">
      <alignment horizontal="right"/>
    </xf>
    <xf numFmtId="179" fontId="2" fillId="0" borderId="0" applyProtection="0">
      <alignment horizontal="right"/>
    </xf>
    <xf numFmtId="3" fontId="111" fillId="43" borderId="1"/>
    <xf numFmtId="37" fontId="2" fillId="0" borderId="0" applyNumberFormat="0" applyFill="0" applyBorder="0" applyAlignment="0" applyProtection="0"/>
    <xf numFmtId="0" fontId="103" fillId="0" borderId="0" applyNumberFormat="0" applyFill="0" applyBorder="0"/>
    <xf numFmtId="0" fontId="112" fillId="44" borderId="0" applyFont="0" applyFill="0" applyAlignment="0"/>
    <xf numFmtId="37" fontId="61" fillId="45" borderId="0" applyBorder="0" applyAlignment="0" applyProtection="0"/>
    <xf numFmtId="37" fontId="41" fillId="0" borderId="0" applyNumberFormat="0" applyFont="0" applyFill="0" applyBorder="0" applyAlignment="0" applyProtection="0"/>
    <xf numFmtId="37" fontId="41" fillId="0" borderId="0" applyNumberFormat="0" applyFont="0" applyFill="0" applyBorder="0" applyAlignment="0" applyProtection="0"/>
    <xf numFmtId="37" fontId="41" fillId="0" borderId="0" applyNumberFormat="0" applyFont="0" applyFill="0" applyBorder="0" applyAlignment="0" applyProtection="0"/>
    <xf numFmtId="0" fontId="56" fillId="0" borderId="24">
      <alignment vertical="center"/>
    </xf>
    <xf numFmtId="211" fontId="2" fillId="0" borderId="0">
      <alignment horizontal="left"/>
    </xf>
    <xf numFmtId="0" fontId="2" fillId="46" borderId="0" applyNumberFormat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47" borderId="0" applyNumberFormat="0" applyFont="0" applyBorder="0" applyAlignment="0" applyProtection="0"/>
    <xf numFmtId="0" fontId="2" fillId="0" borderId="0" applyFill="0" applyBorder="0" applyAlignment="0" applyProtection="0"/>
    <xf numFmtId="222" fontId="113" fillId="0" borderId="25">
      <alignment horizontal="justify" vertical="top" wrapText="1"/>
    </xf>
    <xf numFmtId="201" fontId="2" fillId="0" borderId="0">
      <alignment horizontal="left"/>
    </xf>
    <xf numFmtId="0" fontId="2" fillId="0" borderId="0"/>
    <xf numFmtId="0" fontId="2" fillId="0" borderId="0">
      <alignment vertical="center"/>
    </xf>
    <xf numFmtId="0" fontId="3" fillId="0" borderId="0"/>
    <xf numFmtId="0" fontId="4" fillId="0" borderId="0"/>
    <xf numFmtId="0" fontId="114" fillId="0" borderId="1">
      <alignment horizontal="center"/>
    </xf>
    <xf numFmtId="0" fontId="114" fillId="0" borderId="0">
      <alignment horizontal="center" vertical="center"/>
    </xf>
    <xf numFmtId="0" fontId="115" fillId="48" borderId="0" applyNumberFormat="0" applyFill="0">
      <alignment horizontal="left" vertical="center"/>
    </xf>
    <xf numFmtId="0" fontId="2" fillId="46" borderId="0" applyNumberFormat="0" applyFont="0" applyBorder="0" applyAlignment="0" applyProtection="0">
      <protection locked="0"/>
    </xf>
    <xf numFmtId="0" fontId="103" fillId="32" borderId="0" applyNumberFormat="0" applyFont="0" applyBorder="0" applyAlignment="0" applyProtection="0"/>
    <xf numFmtId="0" fontId="116" fillId="0" borderId="0" applyFill="0" applyBorder="0" applyProtection="0">
      <alignment horizontal="center" vertical="center"/>
    </xf>
    <xf numFmtId="0" fontId="117" fillId="0" borderId="0" applyNumberFormat="0" applyFill="0" applyBorder="0" applyProtection="0">
      <alignment horizontal="left"/>
    </xf>
    <xf numFmtId="230" fontId="118" fillId="0" borderId="15" applyBorder="0" applyProtection="0">
      <alignment horizontal="right" vertical="center"/>
    </xf>
    <xf numFmtId="0" fontId="119" fillId="49" borderId="0" applyBorder="0" applyProtection="0">
      <alignment horizontal="centerContinuous" vertical="center"/>
    </xf>
    <xf numFmtId="0" fontId="119" fillId="50" borderId="15" applyBorder="0" applyProtection="0">
      <alignment horizontal="centerContinuous" vertical="center"/>
    </xf>
    <xf numFmtId="0" fontId="117" fillId="0" borderId="0" applyNumberFormat="0" applyFill="0" applyBorder="0" applyProtection="0">
      <alignment horizontal="left"/>
    </xf>
    <xf numFmtId="0" fontId="57" fillId="0" borderId="0" applyNumberFormat="0" applyFill="0" applyBorder="0" applyProtection="0">
      <alignment horizontal="left"/>
    </xf>
    <xf numFmtId="0" fontId="116" fillId="0" borderId="0" applyFill="0" applyBorder="0" applyProtection="0"/>
    <xf numFmtId="0" fontId="69" fillId="0" borderId="0" applyNumberFormat="0" applyFill="0" applyBorder="0" applyProtection="0"/>
    <xf numFmtId="0" fontId="67" fillId="0" borderId="0" applyNumberFormat="0" applyFill="0" applyBorder="0" applyProtection="0"/>
    <xf numFmtId="0" fontId="57" fillId="0" borderId="0" applyNumberFormat="0" applyFill="0" applyBorder="0" applyProtection="0"/>
    <xf numFmtId="0" fontId="120" fillId="0" borderId="0">
      <alignment horizontal="centerContinuous"/>
    </xf>
    <xf numFmtId="0" fontId="20" fillId="22" borderId="11" applyNumberFormat="0" applyFont="0" applyFill="0" applyAlignment="0" applyProtection="0">
      <protection locked="0"/>
    </xf>
    <xf numFmtId="0" fontId="20" fillId="22" borderId="26" applyNumberFormat="0" applyFont="0" applyFill="0" applyAlignment="0" applyProtection="0">
      <protection locked="0"/>
    </xf>
    <xf numFmtId="0" fontId="121" fillId="0" borderId="0" applyNumberFormat="0" applyFill="0" applyBorder="0" applyAlignment="0" applyProtection="0"/>
    <xf numFmtId="0" fontId="80" fillId="35" borderId="0" applyNumberFormat="0" applyBorder="0" applyProtection="0"/>
    <xf numFmtId="0" fontId="103" fillId="0" borderId="0" applyNumberFormat="0" applyFill="0" applyBorder="0" applyAlignment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3" fillId="0" borderId="0" applyNumberFormat="0" applyFill="0" applyBorder="0" applyProtection="0"/>
    <xf numFmtId="0" fontId="123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>
      <alignment horizontal="left"/>
    </xf>
    <xf numFmtId="18" fontId="2" fillId="22" borderId="0" applyFont="0" applyFill="0" applyBorder="0" applyAlignment="0" applyProtection="0">
      <protection locked="0"/>
    </xf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/>
    <xf numFmtId="0" fontId="125" fillId="0" borderId="0">
      <alignment vertical="center"/>
    </xf>
    <xf numFmtId="0" fontId="64" fillId="0" borderId="0">
      <alignment vertical="center"/>
    </xf>
    <xf numFmtId="0" fontId="125" fillId="0" borderId="0">
      <alignment horizontal="left"/>
    </xf>
    <xf numFmtId="0" fontId="126" fillId="0" borderId="0" applyFill="0" applyBorder="0" applyAlignment="0" applyProtection="0">
      <protection locked="0"/>
    </xf>
    <xf numFmtId="37" fontId="2" fillId="29" borderId="1">
      <alignment horizontal="right"/>
    </xf>
    <xf numFmtId="3" fontId="2" fillId="51" borderId="1"/>
    <xf numFmtId="0" fontId="123" fillId="0" borderId="0"/>
    <xf numFmtId="0" fontId="122" fillId="0" borderId="0"/>
    <xf numFmtId="175" fontId="80" fillId="52" borderId="0" applyNumberFormat="0" applyProtection="0"/>
    <xf numFmtId="0" fontId="124" fillId="0" borderId="0" applyNumberFormat="0" applyFill="0" applyBorder="0" applyAlignment="0" applyProtection="0"/>
    <xf numFmtId="20" fontId="43" fillId="0" borderId="0"/>
    <xf numFmtId="0" fontId="80" fillId="35" borderId="0" applyNumberFormat="0" applyBorder="0" applyProtection="0"/>
    <xf numFmtId="0" fontId="127" fillId="0" borderId="0">
      <alignment horizontal="fill"/>
    </xf>
    <xf numFmtId="0" fontId="2" fillId="0" borderId="0" applyNumberFormat="0" applyFont="0" applyFill="0"/>
    <xf numFmtId="37" fontId="21" fillId="32" borderId="0" applyNumberFormat="0" applyBorder="0" applyAlignment="0" applyProtection="0"/>
    <xf numFmtId="37" fontId="21" fillId="0" borderId="0"/>
    <xf numFmtId="37" fontId="41" fillId="16" borderId="0" applyNumberFormat="0" applyBorder="0" applyAlignment="0" applyProtection="0"/>
    <xf numFmtId="3" fontId="2" fillId="0" borderId="27" applyProtection="0"/>
    <xf numFmtId="0" fontId="128" fillId="40" borderId="22" applyNumberFormat="0" applyFont="0" applyAlignment="0" applyProtection="0"/>
    <xf numFmtId="168" fontId="129" fillId="0" borderId="0" applyFont="0" applyFill="0" applyBorder="0" applyAlignment="0" applyProtection="0"/>
    <xf numFmtId="170" fontId="129" fillId="0" borderId="0" applyFont="0" applyFill="0" applyBorder="0" applyAlignment="0" applyProtection="0"/>
    <xf numFmtId="236" fontId="115" fillId="0" borderId="0" applyFont="0" applyFill="0" applyBorder="0" applyAlignment="0" applyProtection="0"/>
    <xf numFmtId="187" fontId="2" fillId="0" borderId="0" applyFont="0" applyFill="0" applyBorder="0" applyAlignment="0" applyProtection="0"/>
    <xf numFmtId="37" fontId="41" fillId="0" borderId="0" applyNumberFormat="0" applyFont="0" applyFill="0" applyBorder="0" applyAlignment="0" applyProtection="0"/>
    <xf numFmtId="0" fontId="2" fillId="0" borderId="3" applyBorder="0"/>
    <xf numFmtId="0" fontId="103" fillId="22" borderId="0" applyNumberFormat="0" applyFont="0" applyAlignment="0" applyProtection="0"/>
    <xf numFmtId="0" fontId="103" fillId="22" borderId="11" applyNumberFormat="0" applyFont="0" applyAlignment="0" applyProtection="0">
      <protection locked="0"/>
    </xf>
    <xf numFmtId="0" fontId="2" fillId="0" borderId="0" applyNumberFormat="0" applyFill="0" applyBorder="0" applyAlignment="0" applyProtection="0"/>
    <xf numFmtId="190" fontId="2" fillId="0" borderId="0" applyFont="0" applyFill="0" applyBorder="0" applyProtection="0">
      <alignment horizontal="right"/>
    </xf>
    <xf numFmtId="177" fontId="2" fillId="0" borderId="0" applyFont="0" applyFill="0" applyBorder="0" applyAlignment="0" applyProtection="0"/>
    <xf numFmtId="0" fontId="130" fillId="3" borderId="0" applyNumberFormat="0" applyBorder="0" applyAlignment="0" applyProtection="0"/>
    <xf numFmtId="0" fontId="2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83" fillId="25" borderId="7" applyNumberFormat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91" fillId="0" borderId="18" applyNumberFormat="0" applyFill="0" applyAlignment="0" applyProtection="0"/>
    <xf numFmtId="0" fontId="92" fillId="0" borderId="19" applyNumberFormat="0" applyFill="0" applyAlignment="0" applyProtection="0"/>
    <xf numFmtId="0" fontId="93" fillId="0" borderId="20" applyNumberFormat="0" applyFill="0" applyAlignment="0" applyProtection="0"/>
    <xf numFmtId="0" fontId="93" fillId="0" borderId="0" applyNumberFormat="0" applyFill="0" applyBorder="0" applyAlignment="0" applyProtection="0"/>
    <xf numFmtId="0" fontId="96" fillId="39" borderId="0" applyNumberFormat="0" applyBorder="0" applyAlignment="0" applyProtection="0"/>
    <xf numFmtId="0" fontId="3" fillId="0" borderId="0"/>
    <xf numFmtId="0" fontId="69" fillId="0" borderId="0"/>
    <xf numFmtId="0" fontId="2" fillId="0" borderId="0"/>
    <xf numFmtId="0" fontId="1" fillId="0" borderId="0"/>
    <xf numFmtId="0" fontId="104" fillId="23" borderId="6" applyNumberFormat="0" applyAlignment="0" applyProtection="0"/>
    <xf numFmtId="1" fontId="74" fillId="0" borderId="1" applyFill="0" applyProtection="0">
      <alignment horizontal="center" vertical="top" wrapText="1"/>
    </xf>
    <xf numFmtId="9" fontId="2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40" borderId="22" applyNumberFormat="0" applyFont="0" applyAlignment="0" applyProtection="0"/>
    <xf numFmtId="0" fontId="130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69" fillId="0" borderId="0"/>
    <xf numFmtId="0" fontId="2" fillId="0" borderId="0"/>
    <xf numFmtId="0" fontId="1" fillId="0" borderId="0"/>
    <xf numFmtId="1" fontId="74" fillId="0" borderId="1" applyFill="0" applyProtection="0">
      <alignment horizontal="center" vertical="top" wrapText="1"/>
    </xf>
    <xf numFmtId="9" fontId="2" fillId="0" borderId="0" applyFont="0" applyFill="0" applyBorder="0" applyAlignment="0" applyProtection="0"/>
    <xf numFmtId="0" fontId="2" fillId="40" borderId="22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373">
    <xf numFmtId="0" fontId="0" fillId="0" borderId="0" xfId="0"/>
    <xf numFmtId="0" fontId="134" fillId="22" borderId="0" xfId="529" applyFont="1" applyFill="1" applyBorder="1" applyAlignment="1">
      <alignment horizontal="center" vertical="center"/>
    </xf>
    <xf numFmtId="0" fontId="133" fillId="22" borderId="0" xfId="529" applyFont="1" applyFill="1" applyBorder="1" applyAlignment="1">
      <alignment vertical="center"/>
    </xf>
    <xf numFmtId="0" fontId="61" fillId="22" borderId="0" xfId="529" applyFont="1" applyFill="1" applyBorder="1" applyAlignment="1">
      <alignment vertical="center"/>
    </xf>
    <xf numFmtId="0" fontId="7" fillId="22" borderId="0" xfId="529" applyFont="1" applyFill="1" applyBorder="1" applyAlignment="1">
      <alignment horizontal="left" vertical="center"/>
    </xf>
    <xf numFmtId="0" fontId="7" fillId="22" borderId="0" xfId="529" applyFont="1" applyFill="1"/>
    <xf numFmtId="0" fontId="7" fillId="22" borderId="0" xfId="529" applyFont="1" applyFill="1" applyBorder="1"/>
    <xf numFmtId="0" fontId="61" fillId="22" borderId="15" xfId="529" applyFont="1" applyFill="1" applyBorder="1" applyAlignment="1">
      <alignment horizontal="center"/>
    </xf>
    <xf numFmtId="0" fontId="61" fillId="22" borderId="0" xfId="529" applyFont="1" applyFill="1" applyBorder="1" applyAlignment="1">
      <alignment horizontal="center"/>
    </xf>
    <xf numFmtId="0" fontId="136" fillId="22" borderId="0" xfId="529" applyFont="1" applyFill="1" applyBorder="1" applyAlignment="1">
      <alignment vertical="center"/>
    </xf>
    <xf numFmtId="49" fontId="61" fillId="22" borderId="11" xfId="529" applyNumberFormat="1" applyFont="1" applyFill="1" applyBorder="1" applyAlignment="1">
      <alignment horizontal="left" vertical="center"/>
    </xf>
    <xf numFmtId="49" fontId="61" fillId="22" borderId="11" xfId="529" applyNumberFormat="1" applyFont="1" applyFill="1" applyBorder="1" applyAlignment="1">
      <alignment horizontal="right" vertical="center"/>
    </xf>
    <xf numFmtId="3" fontId="61" fillId="22" borderId="11" xfId="529" applyNumberFormat="1" applyFont="1" applyFill="1" applyBorder="1" applyAlignment="1">
      <alignment horizontal="right" vertical="center"/>
    </xf>
    <xf numFmtId="176" fontId="61" fillId="22" borderId="11" xfId="529" applyNumberFormat="1" applyFont="1" applyFill="1" applyBorder="1" applyAlignment="1">
      <alignment horizontal="right" vertical="center"/>
    </xf>
    <xf numFmtId="176" fontId="61" fillId="22" borderId="0" xfId="529" applyNumberFormat="1" applyFont="1" applyFill="1" applyBorder="1" applyAlignment="1">
      <alignment horizontal="right" vertical="center"/>
    </xf>
    <xf numFmtId="243" fontId="61" fillId="22" borderId="11" xfId="529" applyNumberFormat="1" applyFont="1" applyFill="1" applyBorder="1" applyAlignment="1">
      <alignment horizontal="right" vertical="center"/>
    </xf>
    <xf numFmtId="49" fontId="61" fillId="32" borderId="0" xfId="529" applyNumberFormat="1" applyFont="1" applyFill="1" applyBorder="1" applyAlignment="1">
      <alignment horizontal="left" vertical="center"/>
    </xf>
    <xf numFmtId="3" fontId="61" fillId="32" borderId="0" xfId="529" applyNumberFormat="1" applyFont="1" applyFill="1" applyBorder="1" applyAlignment="1">
      <alignment horizontal="right" vertical="center"/>
    </xf>
    <xf numFmtId="176" fontId="61" fillId="32" borderId="0" xfId="529" applyNumberFormat="1" applyFont="1" applyFill="1" applyBorder="1" applyAlignment="1">
      <alignment horizontal="right" vertical="center"/>
    </xf>
    <xf numFmtId="243" fontId="61" fillId="32" borderId="0" xfId="529" applyNumberFormat="1" applyFont="1" applyFill="1" applyBorder="1" applyAlignment="1">
      <alignment horizontal="right" vertical="center"/>
    </xf>
    <xf numFmtId="49" fontId="61" fillId="22" borderId="0" xfId="529" applyNumberFormat="1" applyFont="1" applyFill="1" applyBorder="1" applyAlignment="1">
      <alignment horizontal="left" vertical="center"/>
    </xf>
    <xf numFmtId="49" fontId="128" fillId="22" borderId="0" xfId="529" applyNumberFormat="1" applyFont="1" applyFill="1" applyBorder="1" applyAlignment="1">
      <alignment horizontal="left" vertical="center"/>
    </xf>
    <xf numFmtId="3" fontId="61" fillId="22" borderId="0" xfId="529" applyNumberFormat="1" applyFont="1" applyFill="1" applyBorder="1" applyAlignment="1">
      <alignment horizontal="right" vertical="center"/>
    </xf>
    <xf numFmtId="243" fontId="128" fillId="22" borderId="0" xfId="529" applyNumberFormat="1" applyFont="1" applyFill="1" applyBorder="1" applyAlignment="1">
      <alignment horizontal="right" vertical="center"/>
    </xf>
    <xf numFmtId="243" fontId="61" fillId="22" borderId="0" xfId="529" applyNumberFormat="1" applyFont="1" applyFill="1" applyBorder="1" applyAlignment="1">
      <alignment horizontal="right" vertical="center"/>
    </xf>
    <xf numFmtId="0" fontId="61" fillId="22" borderId="0" xfId="529" applyFont="1" applyFill="1" applyAlignment="1">
      <alignment vertical="center"/>
    </xf>
    <xf numFmtId="0" fontId="61" fillId="32" borderId="0" xfId="529" applyFont="1" applyFill="1" applyBorder="1" applyAlignment="1">
      <alignment horizontal="left" vertical="center"/>
    </xf>
    <xf numFmtId="0" fontId="137" fillId="32" borderId="0" xfId="529" applyFont="1" applyFill="1" applyBorder="1" applyAlignment="1">
      <alignment horizontal="left" vertical="center"/>
    </xf>
    <xf numFmtId="0" fontId="61" fillId="32" borderId="0" xfId="529" applyFont="1" applyFill="1" applyBorder="1" applyAlignment="1">
      <alignment vertical="center"/>
    </xf>
    <xf numFmtId="3" fontId="138" fillId="32" borderId="0" xfId="529" applyNumberFormat="1" applyFont="1" applyFill="1" applyBorder="1" applyAlignment="1">
      <alignment horizontal="right" vertical="center"/>
    </xf>
    <xf numFmtId="3" fontId="138" fillId="22" borderId="0" xfId="529" applyNumberFormat="1" applyFont="1" applyFill="1" applyBorder="1" applyAlignment="1">
      <alignment horizontal="right" vertical="center"/>
    </xf>
    <xf numFmtId="0" fontId="7" fillId="22" borderId="0" xfId="529" applyFont="1" applyFill="1" applyAlignment="1">
      <alignment vertical="center"/>
    </xf>
    <xf numFmtId="0" fontId="7" fillId="22" borderId="0" xfId="529" quotePrefix="1" applyFont="1" applyFill="1" applyBorder="1" applyAlignment="1">
      <alignment horizontal="left" vertical="center"/>
    </xf>
    <xf numFmtId="0" fontId="139" fillId="22" borderId="0" xfId="529" applyFont="1" applyFill="1" applyBorder="1" applyAlignment="1">
      <alignment horizontal="left" vertical="center"/>
    </xf>
    <xf numFmtId="0" fontId="7" fillId="22" borderId="0" xfId="529" applyFont="1" applyFill="1" applyBorder="1" applyAlignment="1">
      <alignment vertical="center"/>
    </xf>
    <xf numFmtId="243" fontId="7" fillId="22" borderId="0" xfId="529" applyNumberFormat="1" applyFont="1" applyFill="1" applyBorder="1" applyAlignment="1">
      <alignment horizontal="right" vertical="center"/>
    </xf>
    <xf numFmtId="0" fontId="128" fillId="22" borderId="0" xfId="529" applyFont="1" applyFill="1"/>
    <xf numFmtId="0" fontId="140" fillId="22" borderId="0" xfId="529" applyFont="1" applyFill="1" applyBorder="1"/>
    <xf numFmtId="0" fontId="128" fillId="22" borderId="0" xfId="529" applyFont="1" applyFill="1" applyBorder="1"/>
    <xf numFmtId="0" fontId="7" fillId="22" borderId="0" xfId="529" quotePrefix="1" applyFont="1" applyFill="1" applyBorder="1" applyAlignment="1">
      <alignment vertical="center"/>
    </xf>
    <xf numFmtId="3" fontId="141" fillId="22" borderId="0" xfId="529" applyNumberFormat="1" applyFont="1" applyFill="1" applyBorder="1" applyAlignment="1">
      <alignment horizontal="right" vertical="center"/>
    </xf>
    <xf numFmtId="175" fontId="139" fillId="22" borderId="0" xfId="578" applyNumberFormat="1" applyFont="1" applyFill="1" applyBorder="1" applyAlignment="1">
      <alignment horizontal="right" vertical="center"/>
    </xf>
    <xf numFmtId="49" fontId="61" fillId="22" borderId="0" xfId="529" applyNumberFormat="1" applyFont="1" applyFill="1" applyBorder="1" applyAlignment="1">
      <alignment vertical="center"/>
    </xf>
    <xf numFmtId="3" fontId="61" fillId="22" borderId="0" xfId="529" applyNumberFormat="1" applyFont="1" applyFill="1" applyBorder="1" applyAlignment="1">
      <alignment horizontal="center" vertical="center"/>
    </xf>
    <xf numFmtId="0" fontId="141" fillId="22" borderId="0" xfId="529" applyFont="1" applyFill="1" applyBorder="1"/>
    <xf numFmtId="243" fontId="7" fillId="22" borderId="0" xfId="529" applyNumberFormat="1" applyFont="1" applyFill="1" applyBorder="1" applyAlignment="1">
      <alignment horizontal="right"/>
    </xf>
    <xf numFmtId="49" fontId="61" fillId="32" borderId="28" xfId="529" applyNumberFormat="1" applyFont="1" applyFill="1" applyBorder="1" applyAlignment="1">
      <alignment horizontal="left" vertical="center"/>
    </xf>
    <xf numFmtId="49" fontId="61" fillId="32" borderId="28" xfId="529" applyNumberFormat="1" applyFont="1" applyFill="1" applyBorder="1" applyAlignment="1">
      <alignment horizontal="right" vertical="center"/>
    </xf>
    <xf numFmtId="3" fontId="61" fillId="32" borderId="28" xfId="529" applyNumberFormat="1" applyFont="1" applyFill="1" applyBorder="1" applyAlignment="1">
      <alignment horizontal="right" vertical="center"/>
    </xf>
    <xf numFmtId="176" fontId="61" fillId="32" borderId="28" xfId="529" applyNumberFormat="1" applyFont="1" applyFill="1" applyBorder="1" applyAlignment="1">
      <alignment horizontal="right" vertical="center"/>
    </xf>
    <xf numFmtId="243" fontId="61" fillId="32" borderId="28" xfId="529" applyNumberFormat="1" applyFont="1" applyFill="1" applyBorder="1" applyAlignment="1">
      <alignment horizontal="right" vertical="center"/>
    </xf>
    <xf numFmtId="0" fontId="138" fillId="22" borderId="0" xfId="529" applyFont="1" applyFill="1" applyBorder="1" applyAlignment="1">
      <alignment horizontal="center"/>
    </xf>
    <xf numFmtId="0" fontId="2" fillId="22" borderId="0" xfId="529" applyFill="1"/>
    <xf numFmtId="0" fontId="7" fillId="22" borderId="29" xfId="529" applyFont="1" applyFill="1" applyBorder="1" applyAlignment="1">
      <alignment horizontal="left" vertical="center"/>
    </xf>
    <xf numFmtId="0" fontId="61" fillId="22" borderId="0" xfId="529" applyFont="1" applyFill="1" applyBorder="1" applyAlignment="1">
      <alignment horizontal="left" vertical="center"/>
    </xf>
    <xf numFmtId="0" fontId="137" fillId="22" borderId="0" xfId="529" applyFont="1" applyFill="1" applyBorder="1" applyAlignment="1">
      <alignment horizontal="left" vertical="center"/>
    </xf>
    <xf numFmtId="0" fontId="142" fillId="32" borderId="0" xfId="529" applyFont="1" applyFill="1" applyBorder="1" applyAlignment="1">
      <alignment horizontal="left" vertical="center"/>
    </xf>
    <xf numFmtId="0" fontId="143" fillId="22" borderId="0" xfId="531" applyFont="1" applyFill="1" applyBorder="1" applyAlignment="1">
      <alignment vertical="top" wrapText="1"/>
    </xf>
    <xf numFmtId="0" fontId="2" fillId="22" borderId="0" xfId="529" applyFill="1" applyBorder="1"/>
    <xf numFmtId="0" fontId="143" fillId="22" borderId="0" xfId="531" applyFont="1" applyFill="1" applyBorder="1" applyAlignment="1">
      <alignment horizontal="center" vertical="center" wrapText="1"/>
    </xf>
    <xf numFmtId="0" fontId="145" fillId="22" borderId="0" xfId="531" applyFont="1" applyFill="1" applyBorder="1" applyAlignment="1">
      <alignment vertical="top" wrapText="1"/>
    </xf>
    <xf numFmtId="0" fontId="2" fillId="22" borderId="0" xfId="529" applyFont="1" applyFill="1" applyBorder="1"/>
    <xf numFmtId="3" fontId="2" fillId="22" borderId="0" xfId="529" applyNumberFormat="1" applyFill="1" applyBorder="1"/>
    <xf numFmtId="0" fontId="146" fillId="22" borderId="0" xfId="531" applyFont="1" applyFill="1" applyBorder="1" applyAlignment="1">
      <alignment vertical="top" wrapText="1"/>
    </xf>
    <xf numFmtId="3" fontId="146" fillId="22" borderId="0" xfId="531" applyNumberFormat="1" applyFont="1" applyFill="1" applyBorder="1" applyAlignment="1">
      <alignment horizontal="right" vertical="top" wrapText="1"/>
    </xf>
    <xf numFmtId="0" fontId="144" fillId="22" borderId="0" xfId="531" applyFont="1" applyFill="1" applyBorder="1" applyAlignment="1">
      <alignment vertical="top" wrapText="1"/>
    </xf>
    <xf numFmtId="175" fontId="144" fillId="22" borderId="0" xfId="531" applyNumberFormat="1" applyFont="1" applyFill="1" applyBorder="1" applyAlignment="1">
      <alignment horizontal="right" vertical="top" wrapText="1"/>
    </xf>
    <xf numFmtId="176" fontId="144" fillId="22" borderId="0" xfId="531" applyNumberFormat="1" applyFont="1" applyFill="1" applyBorder="1" applyAlignment="1">
      <alignment horizontal="right" vertical="top" wrapText="1"/>
    </xf>
    <xf numFmtId="175" fontId="146" fillId="22" borderId="0" xfId="578" applyNumberFormat="1" applyFont="1" applyFill="1" applyBorder="1" applyAlignment="1">
      <alignment horizontal="right" vertical="top" wrapText="1"/>
    </xf>
    <xf numFmtId="1" fontId="144" fillId="22" borderId="0" xfId="531" applyNumberFormat="1" applyFont="1" applyFill="1" applyBorder="1" applyAlignment="1">
      <alignment horizontal="right" vertical="top" wrapText="1"/>
    </xf>
    <xf numFmtId="3" fontId="144" fillId="22" borderId="0" xfId="531" applyNumberFormat="1" applyFont="1" applyFill="1" applyBorder="1" applyAlignment="1">
      <alignment horizontal="right" vertical="top" wrapText="1"/>
    </xf>
    <xf numFmtId="1" fontId="2" fillId="22" borderId="0" xfId="529" applyNumberFormat="1" applyFill="1" applyBorder="1"/>
    <xf numFmtId="1" fontId="145" fillId="22" borderId="0" xfId="531" applyNumberFormat="1" applyFont="1" applyFill="1" applyBorder="1" applyAlignment="1">
      <alignment horizontal="right" vertical="top" wrapText="1"/>
    </xf>
    <xf numFmtId="0" fontId="144" fillId="22" borderId="0" xfId="531" applyFont="1" applyFill="1" applyBorder="1" applyAlignment="1">
      <alignment horizontal="left" vertical="top" wrapText="1" indent="1"/>
    </xf>
    <xf numFmtId="175" fontId="144" fillId="22" borderId="0" xfId="578" applyNumberFormat="1" applyFont="1" applyFill="1" applyBorder="1" applyAlignment="1">
      <alignment horizontal="right" vertical="top" wrapText="1"/>
    </xf>
    <xf numFmtId="0" fontId="143" fillId="22" borderId="0" xfId="529" applyFont="1" applyFill="1" applyBorder="1" applyAlignment="1">
      <alignment vertical="top" wrapText="1"/>
    </xf>
    <xf numFmtId="0" fontId="145" fillId="22" borderId="0" xfId="529" applyFont="1" applyFill="1" applyBorder="1" applyAlignment="1">
      <alignment vertical="top" wrapText="1"/>
    </xf>
    <xf numFmtId="0" fontId="144" fillId="22" borderId="0" xfId="529" applyFont="1" applyFill="1" applyBorder="1" applyAlignment="1">
      <alignment horizontal="right" vertical="top" wrapText="1"/>
    </xf>
    <xf numFmtId="0" fontId="144" fillId="22" borderId="0" xfId="529" applyFont="1" applyFill="1" applyBorder="1" applyAlignment="1">
      <alignment vertical="top" wrapText="1"/>
    </xf>
    <xf numFmtId="3" fontId="148" fillId="22" borderId="0" xfId="529" applyNumberFormat="1" applyFont="1" applyFill="1" applyBorder="1" applyAlignment="1">
      <alignment horizontal="right" vertical="top" wrapText="1"/>
    </xf>
    <xf numFmtId="174" fontId="144" fillId="22" borderId="0" xfId="529" applyNumberFormat="1" applyFont="1" applyFill="1" applyBorder="1" applyAlignment="1">
      <alignment horizontal="right" vertical="top" wrapText="1"/>
    </xf>
    <xf numFmtId="0" fontId="144" fillId="22" borderId="28" xfId="529" applyFont="1" applyFill="1" applyBorder="1" applyAlignment="1">
      <alignment vertical="top" wrapText="1"/>
    </xf>
    <xf numFmtId="243" fontId="7" fillId="22" borderId="0" xfId="529" applyNumberFormat="1" applyFont="1" applyFill="1" applyBorder="1"/>
    <xf numFmtId="3" fontId="2" fillId="22" borderId="0" xfId="529" applyNumberFormat="1" applyFill="1"/>
    <xf numFmtId="176" fontId="2" fillId="22" borderId="0" xfId="529" applyNumberFormat="1" applyFill="1" applyBorder="1"/>
    <xf numFmtId="243" fontId="7" fillId="22" borderId="0" xfId="529" applyNumberFormat="1" applyFont="1" applyFill="1" applyBorder="1" applyAlignment="1">
      <alignment horizontal="center"/>
    </xf>
    <xf numFmtId="0" fontId="21" fillId="22" borderId="0" xfId="529" applyFont="1" applyFill="1"/>
    <xf numFmtId="0" fontId="61" fillId="22" borderId="15" xfId="529" applyFont="1" applyFill="1" applyBorder="1" applyAlignment="1">
      <alignment horizontal="center" vertical="center"/>
    </xf>
    <xf numFmtId="175" fontId="61" fillId="32" borderId="0" xfId="578" applyNumberFormat="1" applyFont="1" applyFill="1" applyBorder="1" applyAlignment="1">
      <alignment horizontal="right" vertical="center"/>
    </xf>
    <xf numFmtId="0" fontId="155" fillId="22" borderId="0" xfId="529" applyFont="1" applyFill="1" applyBorder="1"/>
    <xf numFmtId="174" fontId="146" fillId="22" borderId="0" xfId="529" applyNumberFormat="1" applyFont="1" applyFill="1" applyBorder="1" applyAlignment="1">
      <alignment horizontal="right" vertical="top" wrapText="1"/>
    </xf>
    <xf numFmtId="3" fontId="146" fillId="22" borderId="0" xfId="529" applyNumberFormat="1" applyFont="1" applyFill="1" applyBorder="1" applyAlignment="1">
      <alignment horizontal="right" vertical="top" wrapText="1"/>
    </xf>
    <xf numFmtId="0" fontId="145" fillId="22" borderId="0" xfId="531" applyFont="1" applyFill="1" applyBorder="1" applyAlignment="1">
      <alignment horizontal="left" vertical="top" wrapText="1" indent="1"/>
    </xf>
    <xf numFmtId="0" fontId="144" fillId="22" borderId="0" xfId="531" applyFont="1" applyFill="1" applyBorder="1" applyAlignment="1">
      <alignment horizontal="left" vertical="top" wrapText="1" indent="2"/>
    </xf>
    <xf numFmtId="0" fontId="144" fillId="22" borderId="0" xfId="529" applyFont="1" applyFill="1" applyBorder="1" applyAlignment="1">
      <alignment horizontal="left" vertical="top" wrapText="1" indent="1"/>
    </xf>
    <xf numFmtId="0" fontId="146" fillId="22" borderId="0" xfId="529" applyFont="1" applyFill="1" applyBorder="1" applyAlignment="1">
      <alignment horizontal="left" vertical="top" wrapText="1" indent="2"/>
    </xf>
    <xf numFmtId="175" fontId="147" fillId="22" borderId="0" xfId="578" applyNumberFormat="1" applyFont="1" applyFill="1" applyBorder="1" applyAlignment="1">
      <alignment horizontal="right" vertical="top" wrapText="1"/>
    </xf>
    <xf numFmtId="0" fontId="149" fillId="22" borderId="0" xfId="531" applyFont="1" applyFill="1" applyBorder="1" applyAlignment="1">
      <alignment horizontal="center" vertical="center" wrapText="1"/>
    </xf>
    <xf numFmtId="0" fontId="151" fillId="22" borderId="28" xfId="529" applyFont="1" applyFill="1" applyBorder="1" applyAlignment="1">
      <alignment horizontal="left" vertical="top" wrapText="1"/>
    </xf>
    <xf numFmtId="0" fontId="2" fillId="22" borderId="28" xfId="529" applyFont="1" applyFill="1" applyBorder="1"/>
    <xf numFmtId="0" fontId="146" fillId="22" borderId="28" xfId="531" applyFont="1" applyFill="1" applyBorder="1" applyAlignment="1">
      <alignment vertical="top" wrapText="1"/>
    </xf>
    <xf numFmtId="1" fontId="146" fillId="22" borderId="28" xfId="531" applyNumberFormat="1" applyFont="1" applyFill="1" applyBorder="1" applyAlignment="1">
      <alignment horizontal="right" vertical="top" wrapText="1"/>
    </xf>
    <xf numFmtId="0" fontId="128" fillId="22" borderId="0" xfId="529" applyFont="1" applyFill="1" applyBorder="1" applyAlignment="1">
      <alignment horizontal="left" vertical="center"/>
    </xf>
    <xf numFmtId="0" fontId="128" fillId="22" borderId="0" xfId="529" quotePrefix="1" applyFont="1" applyFill="1" applyBorder="1" applyAlignment="1">
      <alignment horizontal="left" vertical="center"/>
    </xf>
    <xf numFmtId="0" fontId="132" fillId="22" borderId="0" xfId="529" applyFont="1" applyFill="1" applyBorder="1" applyAlignment="1">
      <alignment horizontal="left" vertical="center"/>
    </xf>
    <xf numFmtId="0" fontId="144" fillId="22" borderId="0" xfId="531" quotePrefix="1" applyFont="1" applyFill="1" applyBorder="1" applyAlignment="1">
      <alignment horizontal="left" vertical="top" wrapText="1" indent="2"/>
    </xf>
    <xf numFmtId="0" fontId="145" fillId="22" borderId="0" xfId="529" applyFont="1" applyFill="1" applyBorder="1" applyAlignment="1">
      <alignment horizontal="left" vertical="top" wrapText="1"/>
    </xf>
    <xf numFmtId="3" fontId="131" fillId="22" borderId="0" xfId="529" applyNumberFormat="1" applyFont="1" applyFill="1" applyBorder="1"/>
    <xf numFmtId="0" fontId="144" fillId="22" borderId="28" xfId="529" applyFont="1" applyFill="1" applyBorder="1" applyAlignment="1">
      <alignment horizontal="left" vertical="top" wrapText="1"/>
    </xf>
    <xf numFmtId="3" fontId="128" fillId="22" borderId="28" xfId="529" applyNumberFormat="1" applyFont="1" applyFill="1" applyBorder="1"/>
    <xf numFmtId="0" fontId="144" fillId="22" borderId="15" xfId="529" applyFont="1" applyFill="1" applyBorder="1" applyAlignment="1">
      <alignment horizontal="left" vertical="top" wrapText="1"/>
    </xf>
    <xf numFmtId="3" fontId="128" fillId="22" borderId="15" xfId="529" applyNumberFormat="1" applyFont="1" applyFill="1" applyBorder="1"/>
    <xf numFmtId="3" fontId="2" fillId="22" borderId="0" xfId="529" applyNumberFormat="1" applyFont="1" applyFill="1" applyBorder="1"/>
    <xf numFmtId="0" fontId="140" fillId="22" borderId="0" xfId="529" applyFont="1" applyFill="1" applyBorder="1" applyAlignment="1">
      <alignment vertical="center"/>
    </xf>
    <xf numFmtId="39" fontId="131" fillId="22" borderId="0" xfId="532" applyNumberFormat="1" applyFont="1" applyFill="1" applyBorder="1"/>
    <xf numFmtId="0" fontId="2" fillId="54" borderId="0" xfId="529" applyFont="1" applyFill="1" applyBorder="1"/>
    <xf numFmtId="0" fontId="142" fillId="22" borderId="0" xfId="529" applyFont="1" applyFill="1" applyBorder="1" applyAlignment="1">
      <alignment vertical="center"/>
    </xf>
    <xf numFmtId="0" fontId="142" fillId="22" borderId="0" xfId="529" applyFont="1" applyFill="1" applyAlignment="1">
      <alignment vertical="center"/>
    </xf>
    <xf numFmtId="0" fontId="30" fillId="22" borderId="0" xfId="529" applyFont="1" applyFill="1" applyAlignment="1">
      <alignment vertical="center"/>
    </xf>
    <xf numFmtId="0" fontId="30" fillId="22" borderId="0" xfId="529" applyFont="1" applyFill="1" applyBorder="1" applyAlignment="1">
      <alignment vertical="center"/>
    </xf>
    <xf numFmtId="0" fontId="30" fillId="22" borderId="0" xfId="529" applyFont="1" applyFill="1" applyBorder="1" applyAlignment="1">
      <alignment horizontal="left" vertical="center"/>
    </xf>
    <xf numFmtId="3" fontId="30" fillId="22" borderId="0" xfId="529" applyNumberFormat="1" applyFont="1" applyFill="1" applyBorder="1" applyAlignment="1">
      <alignment horizontal="right" vertical="center"/>
    </xf>
    <xf numFmtId="175" fontId="132" fillId="22" borderId="0" xfId="578" applyNumberFormat="1" applyFont="1" applyFill="1" applyBorder="1" applyAlignment="1">
      <alignment horizontal="right" vertical="center"/>
    </xf>
    <xf numFmtId="0" fontId="7" fillId="22" borderId="0" xfId="529" applyFont="1" applyFill="1" applyBorder="1" applyAlignment="1">
      <alignment vertical="center" wrapText="1"/>
    </xf>
    <xf numFmtId="49" fontId="142" fillId="32" borderId="0" xfId="529" applyNumberFormat="1" applyFont="1" applyFill="1" applyBorder="1" applyAlignment="1">
      <alignment horizontal="left" vertical="center"/>
    </xf>
    <xf numFmtId="0" fontId="142" fillId="32" borderId="0" xfId="529" applyFont="1" applyFill="1" applyBorder="1" applyAlignment="1">
      <alignment vertical="center"/>
    </xf>
    <xf numFmtId="3" fontId="158" fillId="32" borderId="0" xfId="529" applyNumberFormat="1" applyFont="1" applyFill="1" applyBorder="1" applyAlignment="1">
      <alignment horizontal="right" vertical="center"/>
    </xf>
    <xf numFmtId="3" fontId="158" fillId="22" borderId="0" xfId="529" applyNumberFormat="1" applyFont="1" applyFill="1" applyBorder="1" applyAlignment="1">
      <alignment horizontal="right" vertical="center"/>
    </xf>
    <xf numFmtId="243" fontId="142" fillId="32" borderId="0" xfId="529" applyNumberFormat="1" applyFont="1" applyFill="1" applyBorder="1" applyAlignment="1">
      <alignment horizontal="right" vertical="center"/>
    </xf>
    <xf numFmtId="165" fontId="139" fillId="22" borderId="0" xfId="220" applyFont="1" applyFill="1" applyBorder="1" applyAlignment="1">
      <alignment horizontal="right" vertical="center"/>
    </xf>
    <xf numFmtId="0" fontId="159" fillId="22" borderId="0" xfId="532" applyFont="1" applyFill="1" applyAlignment="1"/>
    <xf numFmtId="0" fontId="159" fillId="22" borderId="0" xfId="532" applyFont="1" applyFill="1" applyAlignment="1">
      <alignment horizontal="right"/>
    </xf>
    <xf numFmtId="0" fontId="160" fillId="22" borderId="0" xfId="532" applyFont="1" applyFill="1" applyAlignment="1">
      <alignment horizontal="left"/>
    </xf>
    <xf numFmtId="0" fontId="21" fillId="0" borderId="0" xfId="532" applyFont="1"/>
    <xf numFmtId="0" fontId="159" fillId="22" borderId="0" xfId="532" applyFont="1" applyFill="1" applyAlignment="1">
      <alignment horizontal="right" wrapText="1"/>
    </xf>
    <xf numFmtId="0" fontId="61" fillId="22" borderId="0" xfId="530" applyFont="1" applyFill="1" applyBorder="1" applyAlignment="1">
      <alignment horizontal="center"/>
    </xf>
    <xf numFmtId="0" fontId="160" fillId="22" borderId="0" xfId="532" applyFont="1" applyFill="1" applyBorder="1" applyAlignment="1">
      <alignment horizontal="left"/>
    </xf>
    <xf numFmtId="0" fontId="74" fillId="22" borderId="15" xfId="530" applyFont="1" applyFill="1" applyBorder="1" applyAlignment="1">
      <alignment horizontal="center"/>
    </xf>
    <xf numFmtId="0" fontId="136" fillId="22" borderId="13" xfId="530" applyFont="1" applyFill="1" applyBorder="1" applyAlignment="1">
      <alignment vertical="center"/>
    </xf>
    <xf numFmtId="0" fontId="162" fillId="22" borderId="13" xfId="532" applyFont="1" applyFill="1" applyBorder="1" applyAlignment="1">
      <alignment horizontal="right"/>
    </xf>
    <xf numFmtId="0" fontId="160" fillId="22" borderId="15" xfId="532" applyFont="1" applyFill="1" applyBorder="1" applyAlignment="1">
      <alignment horizontal="left"/>
    </xf>
    <xf numFmtId="0" fontId="162" fillId="22" borderId="15" xfId="532" applyFont="1" applyFill="1" applyBorder="1" applyAlignment="1">
      <alignment horizontal="right"/>
    </xf>
    <xf numFmtId="0" fontId="42" fillId="22" borderId="0" xfId="532" applyFont="1" applyFill="1" applyAlignment="1"/>
    <xf numFmtId="0" fontId="21" fillId="22" borderId="0" xfId="532" applyFont="1" applyFill="1" applyAlignment="1">
      <alignment horizontal="right" vertical="top" wrapText="1"/>
    </xf>
    <xf numFmtId="0" fontId="42" fillId="22" borderId="0" xfId="532" applyFont="1" applyFill="1" applyAlignment="1">
      <alignment horizontal="left"/>
    </xf>
    <xf numFmtId="0" fontId="21" fillId="22" borderId="0" xfId="532" applyFont="1" applyFill="1" applyAlignment="1"/>
    <xf numFmtId="169" fontId="21" fillId="22" borderId="0" xfId="536" applyNumberFormat="1" applyFont="1" applyFill="1" applyBorder="1"/>
    <xf numFmtId="0" fontId="42" fillId="32" borderId="13" xfId="532" applyFont="1" applyFill="1" applyBorder="1" applyAlignment="1"/>
    <xf numFmtId="169" fontId="42" fillId="32" borderId="13" xfId="536" applyNumberFormat="1" applyFont="1" applyFill="1" applyBorder="1"/>
    <xf numFmtId="169" fontId="21" fillId="22" borderId="0" xfId="536" applyNumberFormat="1" applyFont="1" applyFill="1" applyBorder="1" applyAlignment="1">
      <alignment horizontal="left" indent="1"/>
    </xf>
    <xf numFmtId="169" fontId="21" fillId="0" borderId="0" xfId="536" applyNumberFormat="1" applyFont="1" applyFill="1" applyBorder="1"/>
    <xf numFmtId="169" fontId="42" fillId="22" borderId="11" xfId="536" applyNumberFormat="1" applyFont="1" applyFill="1" applyBorder="1"/>
    <xf numFmtId="0" fontId="21" fillId="0" borderId="0" xfId="532" applyFont="1" applyBorder="1"/>
    <xf numFmtId="0" fontId="21" fillId="22" borderId="0" xfId="532" applyFont="1" applyFill="1" applyBorder="1" applyAlignment="1"/>
    <xf numFmtId="0" fontId="42" fillId="22" borderId="0" xfId="532" applyFont="1" applyFill="1" applyBorder="1" applyAlignment="1">
      <alignment horizontal="left"/>
    </xf>
    <xf numFmtId="0" fontId="42" fillId="22" borderId="0" xfId="532" applyFont="1" applyFill="1" applyBorder="1" applyAlignment="1"/>
    <xf numFmtId="0" fontId="21" fillId="0" borderId="0" xfId="532" applyFont="1" applyFill="1"/>
    <xf numFmtId="169" fontId="42" fillId="22" borderId="0" xfId="536" applyNumberFormat="1" applyFont="1" applyFill="1" applyBorder="1"/>
    <xf numFmtId="0" fontId="21" fillId="22" borderId="0" xfId="532" applyFont="1" applyFill="1"/>
    <xf numFmtId="0" fontId="159" fillId="22" borderId="0" xfId="532" applyFont="1" applyFill="1" applyBorder="1" applyAlignment="1"/>
    <xf numFmtId="0" fontId="21" fillId="22" borderId="0" xfId="532" applyFont="1" applyFill="1" applyBorder="1"/>
    <xf numFmtId="0" fontId="30" fillId="22" borderId="0" xfId="532" applyFill="1"/>
    <xf numFmtId="0" fontId="136" fillId="22" borderId="15" xfId="530" applyFont="1" applyFill="1" applyBorder="1" applyAlignment="1">
      <alignment vertical="center"/>
    </xf>
    <xf numFmtId="169" fontId="42" fillId="22" borderId="15" xfId="536" applyNumberFormat="1" applyFont="1" applyFill="1" applyBorder="1" applyAlignment="1">
      <alignment vertical="top" wrapText="1"/>
    </xf>
    <xf numFmtId="0" fontId="61" fillId="22" borderId="13" xfId="530" applyFont="1" applyFill="1" applyBorder="1" applyAlignment="1">
      <alignment horizontal="center"/>
    </xf>
    <xf numFmtId="169" fontId="21" fillId="22" borderId="0" xfId="536" applyNumberFormat="1" applyFont="1" applyFill="1" applyBorder="1" applyAlignment="1">
      <alignment vertical="top" wrapText="1"/>
    </xf>
    <xf numFmtId="0" fontId="30" fillId="22" borderId="0" xfId="532" applyFill="1" applyBorder="1"/>
    <xf numFmtId="0" fontId="74" fillId="22" borderId="0" xfId="532" applyFont="1" applyFill="1" applyBorder="1"/>
    <xf numFmtId="244" fontId="42" fillId="32" borderId="12" xfId="536" applyNumberFormat="1" applyFont="1" applyFill="1" applyBorder="1"/>
    <xf numFmtId="0" fontId="21" fillId="22" borderId="0" xfId="532" applyFont="1" applyFill="1" applyAlignment="1">
      <alignment wrapText="1"/>
    </xf>
    <xf numFmtId="169" fontId="42" fillId="32" borderId="12" xfId="536" applyNumberFormat="1" applyFont="1" applyFill="1" applyBorder="1"/>
    <xf numFmtId="0" fontId="30" fillId="22" borderId="0" xfId="532" applyFont="1" applyFill="1"/>
    <xf numFmtId="169" fontId="21" fillId="22" borderId="0" xfId="536" quotePrefix="1" applyNumberFormat="1" applyFont="1" applyFill="1" applyBorder="1" applyAlignment="1">
      <alignment horizontal="right"/>
    </xf>
    <xf numFmtId="244" fontId="74" fillId="32" borderId="12" xfId="536" applyNumberFormat="1" applyFont="1" applyFill="1" applyBorder="1"/>
    <xf numFmtId="3" fontId="30" fillId="22" borderId="0" xfId="532" applyNumberFormat="1" applyFill="1" applyBorder="1"/>
    <xf numFmtId="0" fontId="7" fillId="22" borderId="0" xfId="530" applyFont="1" applyFill="1"/>
    <xf numFmtId="0" fontId="161" fillId="22" borderId="0" xfId="530" applyFill="1"/>
    <xf numFmtId="0" fontId="61" fillId="22" borderId="15" xfId="530" applyFont="1" applyFill="1" applyBorder="1" applyAlignment="1">
      <alignment horizontal="center"/>
    </xf>
    <xf numFmtId="0" fontId="134" fillId="22" borderId="0" xfId="530" applyFont="1" applyFill="1" applyBorder="1" applyAlignment="1">
      <alignment horizontal="center" vertical="center"/>
    </xf>
    <xf numFmtId="0" fontId="7" fillId="22" borderId="0" xfId="530" applyFont="1" applyFill="1" applyBorder="1"/>
    <xf numFmtId="0" fontId="136" fillId="22" borderId="0" xfId="530" applyFont="1" applyFill="1" applyBorder="1" applyAlignment="1">
      <alignment vertical="center"/>
    </xf>
    <xf numFmtId="0" fontId="61" fillId="22" borderId="0" xfId="530" applyFont="1" applyFill="1" applyBorder="1" applyAlignment="1">
      <alignment vertical="center"/>
    </xf>
    <xf numFmtId="0" fontId="7" fillId="22" borderId="0" xfId="530" applyFont="1" applyFill="1" applyBorder="1" applyAlignment="1">
      <alignment horizontal="left" vertical="center"/>
    </xf>
    <xf numFmtId="0" fontId="133" fillId="22" borderId="0" xfId="530" applyFont="1" applyFill="1" applyBorder="1" applyAlignment="1">
      <alignment vertical="center"/>
    </xf>
    <xf numFmtId="49" fontId="61" fillId="22" borderId="11" xfId="530" applyNumberFormat="1" applyFont="1" applyFill="1" applyBorder="1" applyAlignment="1">
      <alignment horizontal="left" vertical="center"/>
    </xf>
    <xf numFmtId="49" fontId="61" fillId="22" borderId="11" xfId="530" applyNumberFormat="1" applyFont="1" applyFill="1" applyBorder="1" applyAlignment="1">
      <alignment horizontal="right" vertical="center"/>
    </xf>
    <xf numFmtId="3" fontId="61" fillId="22" borderId="11" xfId="530" applyNumberFormat="1" applyFont="1" applyFill="1" applyBorder="1" applyAlignment="1">
      <alignment horizontal="right" vertical="center"/>
    </xf>
    <xf numFmtId="176" fontId="61" fillId="22" borderId="11" xfId="530" applyNumberFormat="1" applyFont="1" applyFill="1" applyBorder="1" applyAlignment="1">
      <alignment horizontal="right" vertical="center"/>
    </xf>
    <xf numFmtId="243" fontId="61" fillId="22" borderId="11" xfId="530" applyNumberFormat="1" applyFont="1" applyFill="1" applyBorder="1" applyAlignment="1">
      <alignment horizontal="right" vertical="center"/>
    </xf>
    <xf numFmtId="0" fontId="61" fillId="22" borderId="0" xfId="530" applyFont="1" applyFill="1" applyAlignment="1">
      <alignment vertical="center"/>
    </xf>
    <xf numFmtId="0" fontId="7" fillId="22" borderId="0" xfId="530" applyFont="1" applyFill="1" applyAlignment="1">
      <alignment vertical="center"/>
    </xf>
    <xf numFmtId="0" fontId="7" fillId="22" borderId="0" xfId="530" applyFont="1" applyFill="1" applyBorder="1" applyAlignment="1">
      <alignment vertical="center"/>
    </xf>
    <xf numFmtId="0" fontId="74" fillId="22" borderId="0" xfId="530" applyFont="1" applyFill="1"/>
    <xf numFmtId="0" fontId="30" fillId="22" borderId="0" xfId="530" applyFont="1" applyFill="1"/>
    <xf numFmtId="0" fontId="30" fillId="22" borderId="15" xfId="530" applyFont="1" applyFill="1" applyBorder="1" applyAlignment="1">
      <alignment horizontal="left" vertical="center"/>
    </xf>
    <xf numFmtId="0" fontId="30" fillId="22" borderId="15" xfId="530" quotePrefix="1" applyFont="1" applyFill="1" applyBorder="1" applyAlignment="1">
      <alignment horizontal="left" vertical="center"/>
    </xf>
    <xf numFmtId="0" fontId="132" fillId="22" borderId="15" xfId="530" applyFont="1" applyFill="1" applyBorder="1" applyAlignment="1">
      <alignment horizontal="left" vertical="center"/>
    </xf>
    <xf numFmtId="0" fontId="140" fillId="22" borderId="15" xfId="530" applyFont="1" applyFill="1" applyBorder="1"/>
    <xf numFmtId="9" fontId="30" fillId="22" borderId="0" xfId="579" applyFont="1" applyFill="1" applyBorder="1"/>
    <xf numFmtId="9" fontId="30" fillId="22" borderId="15" xfId="579" applyFont="1" applyFill="1" applyBorder="1" applyAlignment="1">
      <alignment horizontal="right"/>
    </xf>
    <xf numFmtId="0" fontId="161" fillId="22" borderId="15" xfId="530" applyFill="1" applyBorder="1"/>
    <xf numFmtId="0" fontId="61" fillId="22" borderId="15" xfId="530" applyFont="1" applyFill="1" applyBorder="1" applyAlignment="1">
      <alignment vertical="center"/>
    </xf>
    <xf numFmtId="0" fontId="7" fillId="22" borderId="15" xfId="530" applyFont="1" applyFill="1" applyBorder="1" applyAlignment="1">
      <alignment horizontal="left" vertical="center"/>
    </xf>
    <xf numFmtId="0" fontId="7" fillId="22" borderId="15" xfId="530" applyFont="1" applyFill="1" applyBorder="1"/>
    <xf numFmtId="9" fontId="7" fillId="22" borderId="0" xfId="579" applyFont="1" applyFill="1"/>
    <xf numFmtId="9" fontId="7" fillId="22" borderId="15" xfId="579" applyFont="1" applyFill="1" applyBorder="1"/>
    <xf numFmtId="174" fontId="7" fillId="22" borderId="0" xfId="530" applyNumberFormat="1" applyFont="1" applyFill="1" applyBorder="1"/>
    <xf numFmtId="0" fontId="133" fillId="22" borderId="28" xfId="530" applyFont="1" applyFill="1" applyBorder="1" applyAlignment="1">
      <alignment vertical="center"/>
    </xf>
    <xf numFmtId="0" fontId="61" fillId="22" borderId="28" xfId="530" applyFont="1" applyFill="1" applyBorder="1" applyAlignment="1">
      <alignment vertical="center"/>
    </xf>
    <xf numFmtId="0" fontId="7" fillId="22" borderId="28" xfId="530" applyFont="1" applyFill="1" applyBorder="1" applyAlignment="1">
      <alignment horizontal="left" vertical="center"/>
    </xf>
    <xf numFmtId="0" fontId="7" fillId="22" borderId="28" xfId="530" applyFont="1" applyFill="1" applyBorder="1"/>
    <xf numFmtId="49" fontId="30" fillId="54" borderId="0" xfId="529" applyNumberFormat="1" applyFont="1" applyFill="1" applyBorder="1" applyAlignment="1">
      <alignment horizontal="left" vertical="center"/>
    </xf>
    <xf numFmtId="0" fontId="144" fillId="54" borderId="0" xfId="529" applyFont="1" applyFill="1" applyBorder="1" applyAlignment="1">
      <alignment horizontal="left" vertical="top" wrapText="1" indent="1"/>
    </xf>
    <xf numFmtId="174" fontId="144" fillId="54" borderId="0" xfId="529" applyNumberFormat="1" applyFont="1" applyFill="1" applyBorder="1" applyAlignment="1">
      <alignment horizontal="right" vertical="top" wrapText="1"/>
    </xf>
    <xf numFmtId="0" fontId="2" fillId="54" borderId="0" xfId="529" applyFill="1" applyBorder="1"/>
    <xf numFmtId="0" fontId="2" fillId="54" borderId="0" xfId="529" applyFill="1"/>
    <xf numFmtId="0" fontId="144" fillId="54" borderId="0" xfId="531" applyFont="1" applyFill="1" applyBorder="1" applyAlignment="1">
      <alignment horizontal="left" vertical="top" wrapText="1" indent="2"/>
    </xf>
    <xf numFmtId="3" fontId="144" fillId="54" borderId="0" xfId="531" applyNumberFormat="1" applyFont="1" applyFill="1" applyBorder="1" applyAlignment="1">
      <alignment horizontal="right" vertical="top" wrapText="1"/>
    </xf>
    <xf numFmtId="39" fontId="131" fillId="54" borderId="0" xfId="532" applyNumberFormat="1" applyFont="1" applyFill="1" applyBorder="1"/>
    <xf numFmtId="0" fontId="144" fillId="54" borderId="28" xfId="529" applyFont="1" applyFill="1" applyBorder="1" applyAlignment="1">
      <alignment horizontal="left" vertical="top" wrapText="1" indent="1"/>
    </xf>
    <xf numFmtId="174" fontId="144" fillId="54" borderId="28" xfId="529" applyNumberFormat="1" applyFont="1" applyFill="1" applyBorder="1" applyAlignment="1">
      <alignment horizontal="right" vertical="top" wrapText="1"/>
    </xf>
    <xf numFmtId="0" fontId="145" fillId="22" borderId="0" xfId="529" applyFont="1" applyFill="1" applyBorder="1" applyAlignment="1">
      <alignment horizontal="left" vertical="top" wrapText="1" indent="1"/>
    </xf>
    <xf numFmtId="0" fontId="74" fillId="22" borderId="0" xfId="529" applyFont="1" applyFill="1" applyBorder="1"/>
    <xf numFmtId="3" fontId="145" fillId="22" borderId="0" xfId="529" applyNumberFormat="1" applyFont="1" applyFill="1" applyBorder="1" applyAlignment="1">
      <alignment horizontal="right" vertical="top" wrapText="1"/>
    </xf>
    <xf numFmtId="39" fontId="74" fillId="22" borderId="0" xfId="532" applyNumberFormat="1" applyFont="1" applyFill="1" applyBorder="1"/>
    <xf numFmtId="3" fontId="145" fillId="22" borderId="0" xfId="531" applyNumberFormat="1" applyFont="1" applyFill="1" applyBorder="1" applyAlignment="1">
      <alignment horizontal="right" vertical="top" wrapText="1"/>
    </xf>
    <xf numFmtId="0" fontId="146" fillId="22" borderId="0" xfId="531" applyFont="1" applyFill="1" applyBorder="1" applyAlignment="1">
      <alignment horizontal="left" vertical="top" wrapText="1" indent="1"/>
    </xf>
    <xf numFmtId="0" fontId="132" fillId="22" borderId="0" xfId="529" applyFont="1" applyFill="1" applyBorder="1"/>
    <xf numFmtId="39" fontId="142" fillId="22" borderId="0" xfId="532" applyNumberFormat="1" applyFont="1" applyFill="1" applyBorder="1"/>
    <xf numFmtId="0" fontId="157" fillId="22" borderId="0" xfId="529" applyFont="1" applyFill="1" applyBorder="1" applyAlignment="1">
      <alignment horizontal="left" vertical="top" wrapText="1" indent="1"/>
    </xf>
    <xf numFmtId="3" fontId="144" fillId="22" borderId="0" xfId="529" applyNumberFormat="1" applyFont="1" applyFill="1" applyBorder="1" applyAlignment="1">
      <alignment horizontal="right" vertical="top" wrapText="1"/>
    </xf>
    <xf numFmtId="0" fontId="132" fillId="22" borderId="0" xfId="529" applyFont="1" applyFill="1"/>
    <xf numFmtId="49" fontId="61" fillId="32" borderId="30" xfId="529" applyNumberFormat="1" applyFont="1" applyFill="1" applyBorder="1" applyAlignment="1">
      <alignment horizontal="left" vertical="center"/>
    </xf>
    <xf numFmtId="3" fontId="61" fillId="32" borderId="30" xfId="529" applyNumberFormat="1" applyFont="1" applyFill="1" applyBorder="1" applyAlignment="1">
      <alignment horizontal="right" vertical="center"/>
    </xf>
    <xf numFmtId="176" fontId="61" fillId="32" borderId="30" xfId="529" applyNumberFormat="1" applyFont="1" applyFill="1" applyBorder="1" applyAlignment="1">
      <alignment horizontal="right" vertical="center"/>
    </xf>
    <xf numFmtId="243" fontId="61" fillId="32" borderId="30" xfId="529" applyNumberFormat="1" applyFont="1" applyFill="1" applyBorder="1" applyAlignment="1">
      <alignment horizontal="right" vertical="center"/>
    </xf>
    <xf numFmtId="243" fontId="30" fillId="22" borderId="0" xfId="529" applyNumberFormat="1" applyFont="1" applyFill="1" applyBorder="1" applyAlignment="1">
      <alignment horizontal="right" vertical="center"/>
    </xf>
    <xf numFmtId="0" fontId="61" fillId="22" borderId="0" xfId="529" applyFont="1" applyFill="1" applyBorder="1" applyAlignment="1">
      <alignment horizontal="center" vertical="center" wrapText="1"/>
    </xf>
    <xf numFmtId="0" fontId="147" fillId="54" borderId="0" xfId="529" applyFont="1" applyFill="1" applyBorder="1" applyAlignment="1">
      <alignment horizontal="left" vertical="top" wrapText="1" indent="1"/>
    </xf>
    <xf numFmtId="3" fontId="147" fillId="54" borderId="0" xfId="529" applyNumberFormat="1" applyFont="1" applyFill="1" applyBorder="1" applyAlignment="1">
      <alignment horizontal="right" vertical="top" wrapText="1"/>
    </xf>
    <xf numFmtId="0" fontId="147" fillId="54" borderId="0" xfId="529" applyFont="1" applyFill="1" applyBorder="1" applyAlignment="1">
      <alignment horizontal="left" vertical="top" wrapText="1" indent="2"/>
    </xf>
    <xf numFmtId="0" fontId="30" fillId="22" borderId="0" xfId="529" applyFont="1" applyFill="1"/>
    <xf numFmtId="0" fontId="74" fillId="22" borderId="0" xfId="529" applyFont="1" applyFill="1"/>
    <xf numFmtId="174" fontId="2" fillId="22" borderId="0" xfId="529" applyNumberFormat="1" applyFill="1"/>
    <xf numFmtId="3" fontId="2" fillId="22" borderId="0" xfId="529" applyNumberFormat="1" applyFill="1" applyAlignment="1">
      <alignment horizontal="right"/>
    </xf>
    <xf numFmtId="0" fontId="144" fillId="22" borderId="0" xfId="529" applyFont="1" applyFill="1" applyBorder="1" applyAlignment="1">
      <alignment horizontal="left" vertical="top" wrapText="1"/>
    </xf>
    <xf numFmtId="0" fontId="159" fillId="54" borderId="0" xfId="532" applyFont="1" applyFill="1" applyAlignment="1"/>
    <xf numFmtId="0" fontId="159" fillId="54" borderId="0" xfId="532" applyFont="1" applyFill="1" applyAlignment="1">
      <alignment horizontal="right"/>
    </xf>
    <xf numFmtId="0" fontId="160" fillId="54" borderId="0" xfId="532" applyFont="1" applyFill="1" applyAlignment="1">
      <alignment horizontal="left"/>
    </xf>
    <xf numFmtId="0" fontId="21" fillId="54" borderId="0" xfId="532" applyFont="1" applyFill="1"/>
    <xf numFmtId="0" fontId="61" fillId="22" borderId="0" xfId="530" applyFont="1" applyFill="1" applyBorder="1" applyAlignment="1">
      <alignment horizontal="center" wrapText="1"/>
    </xf>
    <xf numFmtId="0" fontId="134" fillId="22" borderId="0" xfId="529" applyFont="1" applyFill="1" applyBorder="1" applyAlignment="1">
      <alignment horizontal="center" vertical="center"/>
    </xf>
    <xf numFmtId="174" fontId="2" fillId="22" borderId="28" xfId="529" applyNumberFormat="1" applyFont="1" applyFill="1" applyBorder="1"/>
    <xf numFmtId="176" fontId="2" fillId="22" borderId="0" xfId="529" applyNumberFormat="1" applyFill="1" applyAlignment="1">
      <alignment horizontal="right"/>
    </xf>
    <xf numFmtId="174" fontId="2" fillId="22" borderId="0" xfId="529" applyNumberFormat="1" applyFont="1" applyFill="1" applyBorder="1"/>
    <xf numFmtId="0" fontId="0" fillId="0" borderId="0" xfId="0"/>
    <xf numFmtId="0" fontId="7" fillId="22" borderId="0" xfId="529" applyFont="1" applyFill="1" applyBorder="1" applyAlignment="1">
      <alignment horizontal="left" vertical="center"/>
    </xf>
    <xf numFmtId="3" fontId="138" fillId="22" borderId="0" xfId="529" applyNumberFormat="1" applyFont="1" applyFill="1" applyBorder="1" applyAlignment="1">
      <alignment horizontal="right" vertical="center"/>
    </xf>
    <xf numFmtId="0" fontId="7" fillId="22" borderId="0" xfId="529" quotePrefix="1" applyFont="1" applyFill="1" applyBorder="1" applyAlignment="1">
      <alignment horizontal="left" vertical="center"/>
    </xf>
    <xf numFmtId="0" fontId="139" fillId="22" borderId="0" xfId="529" applyFont="1" applyFill="1" applyBorder="1" applyAlignment="1">
      <alignment horizontal="left" vertical="center"/>
    </xf>
    <xf numFmtId="0" fontId="7" fillId="22" borderId="0" xfId="529" applyFont="1" applyFill="1" applyBorder="1" applyAlignment="1">
      <alignment vertical="center"/>
    </xf>
    <xf numFmtId="243" fontId="7" fillId="22" borderId="0" xfId="529" applyNumberFormat="1" applyFont="1" applyFill="1" applyBorder="1" applyAlignment="1">
      <alignment horizontal="right" vertical="center"/>
    </xf>
    <xf numFmtId="243" fontId="7" fillId="22" borderId="0" xfId="578" applyNumberFormat="1" applyFont="1" applyFill="1" applyBorder="1" applyAlignment="1">
      <alignment horizontal="right" vertical="center"/>
    </xf>
    <xf numFmtId="0" fontId="7" fillId="22" borderId="0" xfId="529" quotePrefix="1" applyFont="1" applyFill="1" applyBorder="1" applyAlignment="1">
      <alignment vertical="center"/>
    </xf>
    <xf numFmtId="3" fontId="141" fillId="22" borderId="0" xfId="529" applyNumberFormat="1" applyFont="1" applyFill="1" applyBorder="1" applyAlignment="1">
      <alignment horizontal="right" vertical="center"/>
    </xf>
    <xf numFmtId="0" fontId="74" fillId="32" borderId="0" xfId="529" applyFont="1" applyFill="1" applyBorder="1" applyAlignment="1">
      <alignment horizontal="left" vertical="center"/>
    </xf>
    <xf numFmtId="0" fontId="74" fillId="32" borderId="0" xfId="529" quotePrefix="1" applyFont="1" applyFill="1" applyBorder="1" applyAlignment="1">
      <alignment horizontal="left" vertical="center"/>
    </xf>
    <xf numFmtId="0" fontId="142" fillId="32" borderId="0" xfId="529" applyFont="1" applyFill="1" applyBorder="1" applyAlignment="1">
      <alignment horizontal="left" vertical="center"/>
    </xf>
    <xf numFmtId="0" fontId="163" fillId="32" borderId="0" xfId="529" applyFont="1" applyFill="1" applyBorder="1"/>
    <xf numFmtId="243" fontId="74" fillId="32" borderId="0" xfId="529" applyNumberFormat="1" applyFont="1" applyFill="1" applyBorder="1" applyAlignment="1">
      <alignment horizontal="right"/>
    </xf>
    <xf numFmtId="243" fontId="7" fillId="22" borderId="0" xfId="529" applyNumberFormat="1" applyFont="1" applyFill="1" applyBorder="1" applyAlignment="1">
      <alignment vertical="center"/>
    </xf>
    <xf numFmtId="243" fontId="7" fillId="54" borderId="0" xfId="578" applyNumberFormat="1" applyFont="1" applyFill="1" applyBorder="1" applyAlignment="1">
      <alignment horizontal="right" vertical="center"/>
    </xf>
    <xf numFmtId="243" fontId="74" fillId="22" borderId="0" xfId="529" applyNumberFormat="1" applyFont="1" applyFill="1" applyBorder="1"/>
    <xf numFmtId="0" fontId="7" fillId="22" borderId="0" xfId="758" applyFont="1" applyFill="1" applyBorder="1"/>
    <xf numFmtId="0" fontId="61" fillId="22" borderId="0" xfId="758" applyFont="1" applyFill="1" applyBorder="1" applyAlignment="1">
      <alignment horizontal="center"/>
    </xf>
    <xf numFmtId="0" fontId="61" fillId="22" borderId="0" xfId="758" applyFont="1" applyFill="1" applyBorder="1" applyAlignment="1">
      <alignment horizontal="center" vertical="center" wrapText="1"/>
    </xf>
    <xf numFmtId="243" fontId="61" fillId="22" borderId="11" xfId="758" applyNumberFormat="1" applyFont="1" applyFill="1" applyBorder="1" applyAlignment="1">
      <alignment horizontal="right" vertical="center"/>
    </xf>
    <xf numFmtId="243" fontId="61" fillId="32" borderId="30" xfId="758" applyNumberFormat="1" applyFont="1" applyFill="1" applyBorder="1" applyAlignment="1">
      <alignment horizontal="right" vertical="center"/>
    </xf>
    <xf numFmtId="243" fontId="2" fillId="22" borderId="0" xfId="758" applyNumberFormat="1" applyFont="1" applyFill="1" applyBorder="1" applyAlignment="1">
      <alignment horizontal="right" vertical="center"/>
    </xf>
    <xf numFmtId="243" fontId="61" fillId="22" borderId="0" xfId="758" applyNumberFormat="1" applyFont="1" applyFill="1" applyBorder="1" applyAlignment="1">
      <alignment horizontal="right" vertical="center"/>
    </xf>
    <xf numFmtId="175" fontId="61" fillId="32" borderId="0" xfId="756" applyNumberFormat="1" applyFont="1" applyFill="1" applyBorder="1" applyAlignment="1">
      <alignment horizontal="right" vertical="center"/>
    </xf>
    <xf numFmtId="243" fontId="7" fillId="54" borderId="0" xfId="758" applyNumberFormat="1" applyFont="1" applyFill="1" applyBorder="1" applyAlignment="1">
      <alignment horizontal="right" vertical="center"/>
    </xf>
    <xf numFmtId="243" fontId="2" fillId="54" borderId="0" xfId="758" applyNumberFormat="1" applyFont="1" applyFill="1" applyBorder="1" applyAlignment="1">
      <alignment horizontal="right" vertical="center"/>
    </xf>
    <xf numFmtId="243" fontId="61" fillId="32" borderId="0" xfId="758" applyNumberFormat="1" applyFont="1" applyFill="1" applyBorder="1" applyAlignment="1">
      <alignment horizontal="right" vertical="center"/>
    </xf>
    <xf numFmtId="175" fontId="139" fillId="22" borderId="0" xfId="756" applyNumberFormat="1" applyFont="1" applyFill="1" applyBorder="1" applyAlignment="1">
      <alignment horizontal="right" vertical="center"/>
    </xf>
    <xf numFmtId="243" fontId="7" fillId="22" borderId="0" xfId="758" applyNumberFormat="1" applyFont="1" applyFill="1" applyBorder="1" applyAlignment="1">
      <alignment horizontal="right" vertical="center"/>
    </xf>
    <xf numFmtId="243" fontId="142" fillId="32" borderId="0" xfId="758" applyNumberFormat="1" applyFont="1" applyFill="1" applyBorder="1" applyAlignment="1">
      <alignment horizontal="right" vertical="center"/>
    </xf>
    <xf numFmtId="175" fontId="132" fillId="22" borderId="0" xfId="756" applyNumberFormat="1" applyFont="1" applyFill="1" applyBorder="1" applyAlignment="1">
      <alignment horizontal="right" vertical="center"/>
    </xf>
    <xf numFmtId="165" fontId="139" fillId="22" borderId="0" xfId="757" applyFont="1" applyFill="1" applyBorder="1" applyAlignment="1">
      <alignment horizontal="right" vertical="center"/>
    </xf>
    <xf numFmtId="243" fontId="7" fillId="22" borderId="0" xfId="758" applyNumberFormat="1" applyFont="1" applyFill="1" applyBorder="1" applyAlignment="1">
      <alignment horizontal="right"/>
    </xf>
    <xf numFmtId="243" fontId="7" fillId="0" borderId="0" xfId="758" applyNumberFormat="1" applyFont="1" applyFill="1" applyBorder="1" applyAlignment="1">
      <alignment horizontal="right"/>
    </xf>
    <xf numFmtId="243" fontId="7" fillId="54" borderId="0" xfId="758" applyNumberFormat="1" applyFont="1" applyFill="1" applyBorder="1" applyAlignment="1">
      <alignment horizontal="right"/>
    </xf>
    <xf numFmtId="243" fontId="61" fillId="32" borderId="28" xfId="758" applyNumberFormat="1" applyFont="1" applyFill="1" applyBorder="1" applyAlignment="1">
      <alignment horizontal="right" vertical="center"/>
    </xf>
    <xf numFmtId="243" fontId="7" fillId="22" borderId="0" xfId="758" applyNumberFormat="1" applyFont="1" applyFill="1" applyBorder="1" applyAlignment="1">
      <alignment horizontal="center"/>
    </xf>
    <xf numFmtId="243" fontId="7" fillId="22" borderId="0" xfId="758" applyNumberFormat="1" applyFont="1" applyFill="1" applyBorder="1"/>
    <xf numFmtId="0" fontId="7" fillId="22" borderId="0" xfId="758" applyFont="1" applyFill="1" applyBorder="1" applyAlignment="1">
      <alignment vertical="center"/>
    </xf>
    <xf numFmtId="0" fontId="21" fillId="54" borderId="0" xfId="760" applyFont="1" applyFill="1"/>
    <xf numFmtId="0" fontId="74" fillId="22" borderId="15" xfId="759" applyFont="1" applyFill="1" applyBorder="1" applyAlignment="1">
      <alignment horizontal="center"/>
    </xf>
    <xf numFmtId="0" fontId="162" fillId="22" borderId="15" xfId="760" applyFont="1" applyFill="1" applyBorder="1" applyAlignment="1">
      <alignment horizontal="right"/>
    </xf>
    <xf numFmtId="0" fontId="2" fillId="22" borderId="0" xfId="760" applyFont="1" applyFill="1" applyAlignment="1">
      <alignment horizontal="right" vertical="top" wrapText="1"/>
    </xf>
    <xf numFmtId="169" fontId="2" fillId="22" borderId="0" xfId="536" applyNumberFormat="1" applyFont="1" applyFill="1" applyBorder="1"/>
    <xf numFmtId="0" fontId="2" fillId="22" borderId="0" xfId="760" applyFont="1" applyFill="1"/>
    <xf numFmtId="0" fontId="21" fillId="0" borderId="0" xfId="760" applyFont="1"/>
    <xf numFmtId="0" fontId="74" fillId="22" borderId="0" xfId="759" applyFont="1" applyFill="1" applyBorder="1" applyAlignment="1">
      <alignment horizontal="center" wrapText="1"/>
    </xf>
    <xf numFmtId="244" fontId="2" fillId="54" borderId="0" xfId="536" applyNumberFormat="1" applyFont="1" applyFill="1" applyBorder="1" applyAlignment="1">
      <alignment horizontal="left" indent="1"/>
    </xf>
    <xf numFmtId="244" fontId="2" fillId="22" borderId="0" xfId="760" applyNumberFormat="1" applyFont="1" applyFill="1" applyBorder="1"/>
    <xf numFmtId="244" fontId="2" fillId="54" borderId="0" xfId="760" applyNumberFormat="1" applyFont="1" applyFill="1" applyBorder="1"/>
    <xf numFmtId="244" fontId="2" fillId="22" borderId="0" xfId="760" applyNumberFormat="1" applyFont="1" applyFill="1"/>
    <xf numFmtId="244" fontId="74" fillId="32" borderId="12" xfId="536" applyNumberFormat="1" applyFont="1" applyFill="1" applyBorder="1" applyAlignment="1">
      <alignment vertical="center"/>
    </xf>
    <xf numFmtId="244" fontId="74" fillId="54" borderId="0" xfId="760" applyNumberFormat="1" applyFont="1" applyFill="1" applyBorder="1"/>
    <xf numFmtId="0" fontId="30" fillId="54" borderId="0" xfId="532" applyFill="1" applyBorder="1"/>
    <xf numFmtId="244" fontId="74" fillId="54" borderId="0" xfId="536" applyNumberFormat="1" applyFont="1" applyFill="1" applyBorder="1"/>
    <xf numFmtId="0" fontId="61" fillId="22" borderId="0" xfId="758" applyFont="1" applyFill="1" applyBorder="1" applyAlignment="1">
      <alignment horizontal="right" vertical="center" wrapText="1" indent="1"/>
    </xf>
    <xf numFmtId="0" fontId="21" fillId="54" borderId="0" xfId="532" applyFont="1" applyFill="1" applyBorder="1"/>
    <xf numFmtId="174" fontId="7" fillId="22" borderId="0" xfId="529" applyNumberFormat="1" applyFont="1" applyFill="1" applyBorder="1"/>
    <xf numFmtId="0" fontId="2" fillId="22" borderId="0" xfId="529" applyFont="1" applyFill="1"/>
    <xf numFmtId="0" fontId="74" fillId="22" borderId="15" xfId="529" applyFont="1" applyFill="1" applyBorder="1" applyAlignment="1">
      <alignment horizontal="center"/>
    </xf>
    <xf numFmtId="0" fontId="74" fillId="22" borderId="0" xfId="529" applyFont="1" applyFill="1" applyBorder="1" applyAlignment="1">
      <alignment horizontal="center"/>
    </xf>
    <xf numFmtId="3" fontId="164" fillId="22" borderId="0" xfId="761" applyNumberFormat="1" applyFont="1" applyFill="1" applyBorder="1" applyAlignment="1">
      <alignment horizontal="right" vertical="top" wrapText="1"/>
    </xf>
    <xf numFmtId="3" fontId="165" fillId="22" borderId="0" xfId="761" applyNumberFormat="1" applyFont="1" applyFill="1" applyBorder="1" applyAlignment="1">
      <alignment horizontal="right" vertical="top" wrapText="1"/>
    </xf>
    <xf numFmtId="3" fontId="113" fillId="54" borderId="0" xfId="761" applyNumberFormat="1" applyFont="1" applyFill="1" applyBorder="1" applyAlignment="1">
      <alignment horizontal="right" vertical="top" wrapText="1"/>
    </xf>
    <xf numFmtId="3" fontId="164" fillId="54" borderId="0" xfId="529" applyNumberFormat="1" applyFont="1" applyFill="1" applyBorder="1" applyAlignment="1">
      <alignment horizontal="right" vertical="top" wrapText="1"/>
    </xf>
    <xf numFmtId="3" fontId="165" fillId="54" borderId="0" xfId="529" applyNumberFormat="1" applyFont="1" applyFill="1" applyBorder="1" applyAlignment="1">
      <alignment horizontal="right" vertical="top" wrapText="1"/>
    </xf>
    <xf numFmtId="0" fontId="74" fillId="54" borderId="0" xfId="529" applyFont="1" applyFill="1" applyBorder="1" applyAlignment="1">
      <alignment horizontal="center"/>
    </xf>
    <xf numFmtId="3" fontId="113" fillId="22" borderId="0" xfId="761" applyNumberFormat="1" applyFont="1" applyFill="1" applyBorder="1" applyAlignment="1">
      <alignment horizontal="right" vertical="top" wrapText="1"/>
    </xf>
    <xf numFmtId="3" fontId="164" fillId="22" borderId="0" xfId="529" applyNumberFormat="1" applyFont="1" applyFill="1" applyBorder="1" applyAlignment="1">
      <alignment horizontal="right" vertical="top" wrapText="1"/>
    </xf>
    <xf numFmtId="1" fontId="164" fillId="22" borderId="0" xfId="761" applyNumberFormat="1" applyFont="1" applyFill="1" applyBorder="1" applyAlignment="1">
      <alignment horizontal="right" vertical="top" wrapText="1"/>
    </xf>
    <xf numFmtId="1" fontId="113" fillId="22" borderId="0" xfId="761" applyNumberFormat="1" applyFont="1" applyFill="1" applyBorder="1" applyAlignment="1">
      <alignment horizontal="right" vertical="top" wrapText="1"/>
    </xf>
    <xf numFmtId="3" fontId="165" fillId="22" borderId="0" xfId="529" applyNumberFormat="1" applyFont="1" applyFill="1" applyBorder="1" applyAlignment="1">
      <alignment horizontal="right" vertical="top" wrapText="1"/>
    </xf>
    <xf numFmtId="1" fontId="165" fillId="22" borderId="28" xfId="761" applyNumberFormat="1" applyFont="1" applyFill="1" applyBorder="1" applyAlignment="1">
      <alignment horizontal="right" vertical="top" wrapText="1"/>
    </xf>
    <xf numFmtId="1" fontId="165" fillId="22" borderId="0" xfId="761" applyNumberFormat="1" applyFont="1" applyFill="1" applyBorder="1" applyAlignment="1">
      <alignment horizontal="right" vertical="top" wrapText="1"/>
    </xf>
    <xf numFmtId="174" fontId="113" fillId="54" borderId="0" xfId="529" applyNumberFormat="1" applyFont="1" applyFill="1" applyBorder="1" applyAlignment="1">
      <alignment horizontal="right" vertical="top" wrapText="1"/>
    </xf>
    <xf numFmtId="175" fontId="113" fillId="54" borderId="0" xfId="761" applyNumberFormat="1" applyFont="1" applyFill="1" applyBorder="1" applyAlignment="1">
      <alignment horizontal="right" vertical="top" wrapText="1"/>
    </xf>
    <xf numFmtId="175" fontId="165" fillId="54" borderId="0" xfId="578" applyNumberFormat="1" applyFont="1" applyFill="1" applyBorder="1" applyAlignment="1">
      <alignment horizontal="right" vertical="top" wrapText="1"/>
    </xf>
    <xf numFmtId="175" fontId="113" fillId="54" borderId="0" xfId="578" applyNumberFormat="1" applyFont="1" applyFill="1" applyBorder="1" applyAlignment="1">
      <alignment horizontal="right" vertical="top" wrapText="1"/>
    </xf>
    <xf numFmtId="3" fontId="74" fillId="22" borderId="0" xfId="529" applyNumberFormat="1" applyFont="1" applyFill="1" applyBorder="1"/>
    <xf numFmtId="0" fontId="21" fillId="54" borderId="0" xfId="532" applyFont="1" applyFill="1" applyAlignment="1"/>
    <xf numFmtId="0" fontId="7" fillId="54" borderId="0" xfId="758" applyFont="1" applyFill="1" applyBorder="1"/>
    <xf numFmtId="0" fontId="61" fillId="54" borderId="0" xfId="758" applyFont="1" applyFill="1" applyBorder="1" applyAlignment="1">
      <alignment horizontal="center"/>
    </xf>
    <xf numFmtId="0" fontId="61" fillId="54" borderId="0" xfId="758" applyFont="1" applyFill="1" applyBorder="1" applyAlignment="1">
      <alignment horizontal="center" vertical="center" wrapText="1"/>
    </xf>
    <xf numFmtId="243" fontId="61" fillId="54" borderId="0" xfId="758" applyNumberFormat="1" applyFont="1" applyFill="1" applyBorder="1" applyAlignment="1">
      <alignment horizontal="right" vertical="center"/>
    </xf>
    <xf numFmtId="175" fontId="61" fillId="54" borderId="0" xfId="756" applyNumberFormat="1" applyFont="1" applyFill="1" applyBorder="1" applyAlignment="1">
      <alignment horizontal="right" vertical="center"/>
    </xf>
    <xf numFmtId="175" fontId="139" fillId="54" borderId="0" xfId="756" applyNumberFormat="1" applyFont="1" applyFill="1" applyBorder="1" applyAlignment="1">
      <alignment horizontal="right" vertical="center"/>
    </xf>
    <xf numFmtId="243" fontId="142" fillId="54" borderId="0" xfId="758" applyNumberFormat="1" applyFont="1" applyFill="1" applyBorder="1" applyAlignment="1">
      <alignment horizontal="right" vertical="center"/>
    </xf>
    <xf numFmtId="175" fontId="132" fillId="54" borderId="0" xfId="756" applyNumberFormat="1" applyFont="1" applyFill="1" applyBorder="1" applyAlignment="1">
      <alignment horizontal="right" vertical="center"/>
    </xf>
    <xf numFmtId="165" fontId="139" fillId="54" borderId="0" xfId="757" applyFont="1" applyFill="1" applyBorder="1" applyAlignment="1">
      <alignment horizontal="right" vertical="center"/>
    </xf>
    <xf numFmtId="243" fontId="7" fillId="54" borderId="0" xfId="758" applyNumberFormat="1" applyFont="1" applyFill="1" applyBorder="1" applyAlignment="1">
      <alignment horizontal="center"/>
    </xf>
    <xf numFmtId="243" fontId="7" fillId="54" borderId="0" xfId="758" applyNumberFormat="1" applyFont="1" applyFill="1" applyBorder="1"/>
    <xf numFmtId="0" fontId="7" fillId="54" borderId="0" xfId="758" applyFont="1" applyFill="1" applyBorder="1" applyAlignment="1">
      <alignment vertical="center"/>
    </xf>
    <xf numFmtId="0" fontId="61" fillId="54" borderId="0" xfId="758" applyFont="1" applyFill="1" applyBorder="1" applyAlignment="1">
      <alignment horizontal="center" vertical="center"/>
    </xf>
    <xf numFmtId="0" fontId="135" fillId="54" borderId="0" xfId="529" applyFont="1" applyFill="1" applyBorder="1" applyAlignment="1">
      <alignment vertical="center"/>
    </xf>
    <xf numFmtId="0" fontId="135" fillId="55" borderId="13" xfId="529" applyFont="1" applyFill="1" applyBorder="1" applyAlignment="1">
      <alignment horizontal="center" vertical="center"/>
    </xf>
    <xf numFmtId="0" fontId="61" fillId="54" borderId="13" xfId="758" applyFont="1" applyFill="1" applyBorder="1" applyAlignment="1">
      <alignment horizontal="center" vertical="center"/>
    </xf>
    <xf numFmtId="0" fontId="61" fillId="54" borderId="15" xfId="758" applyFont="1" applyFill="1" applyBorder="1" applyAlignment="1">
      <alignment horizontal="center"/>
    </xf>
    <xf numFmtId="0" fontId="61" fillId="22" borderId="13" xfId="758" applyFont="1" applyFill="1" applyBorder="1" applyAlignment="1">
      <alignment horizontal="center" vertical="center"/>
    </xf>
    <xf numFmtId="0" fontId="61" fillId="22" borderId="13" xfId="529" applyFont="1" applyFill="1" applyBorder="1" applyAlignment="1">
      <alignment horizontal="center" vertical="center"/>
    </xf>
    <xf numFmtId="0" fontId="135" fillId="53" borderId="13" xfId="529" applyFont="1" applyFill="1" applyBorder="1" applyAlignment="1">
      <alignment horizontal="center" vertical="center"/>
    </xf>
    <xf numFmtId="0" fontId="7" fillId="22" borderId="0" xfId="529" applyFont="1" applyFill="1" applyBorder="1" applyAlignment="1">
      <alignment horizontal="left" vertical="center" wrapText="1"/>
    </xf>
    <xf numFmtId="0" fontId="134" fillId="22" borderId="11" xfId="529" applyFont="1" applyFill="1" applyBorder="1" applyAlignment="1">
      <alignment horizontal="center" vertical="center"/>
    </xf>
    <xf numFmtId="0" fontId="134" fillId="22" borderId="0" xfId="529" applyFont="1" applyFill="1" applyBorder="1" applyAlignment="1">
      <alignment horizontal="center" vertical="center"/>
    </xf>
    <xf numFmtId="0" fontId="135" fillId="53" borderId="13" xfId="530" applyFont="1" applyFill="1" applyBorder="1" applyAlignment="1">
      <alignment horizontal="center" vertical="center"/>
    </xf>
    <xf numFmtId="0" fontId="61" fillId="54" borderId="11" xfId="530" applyFont="1" applyFill="1" applyBorder="1" applyAlignment="1">
      <alignment horizontal="center" vertical="center"/>
    </xf>
    <xf numFmtId="0" fontId="74" fillId="54" borderId="0" xfId="532" applyFont="1" applyFill="1" applyBorder="1" applyAlignment="1">
      <alignment horizontal="center"/>
    </xf>
    <xf numFmtId="0" fontId="74" fillId="32" borderId="12" xfId="532" applyFont="1" applyFill="1" applyBorder="1"/>
    <xf numFmtId="0" fontId="42" fillId="32" borderId="12" xfId="532" applyFont="1" applyFill="1" applyBorder="1" applyAlignment="1">
      <alignment wrapText="1"/>
    </xf>
    <xf numFmtId="0" fontId="42" fillId="32" borderId="12" xfId="532" applyFont="1" applyFill="1" applyBorder="1"/>
    <xf numFmtId="0" fontId="134" fillId="22" borderId="11" xfId="530" applyFont="1" applyFill="1" applyBorder="1" applyAlignment="1">
      <alignment horizontal="center" vertical="center"/>
    </xf>
    <xf numFmtId="0" fontId="134" fillId="22" borderId="15" xfId="530" applyFont="1" applyFill="1" applyBorder="1" applyAlignment="1">
      <alignment horizontal="center" vertical="center"/>
    </xf>
    <xf numFmtId="0" fontId="135" fillId="53" borderId="0" xfId="529" applyFont="1" applyFill="1" applyBorder="1" applyAlignment="1">
      <alignment horizontal="center" vertical="center"/>
    </xf>
    <xf numFmtId="0" fontId="149" fillId="22" borderId="11" xfId="531" applyFont="1" applyFill="1" applyBorder="1" applyAlignment="1">
      <alignment horizontal="center" vertical="center" wrapText="1"/>
    </xf>
    <xf numFmtId="0" fontId="149" fillId="22" borderId="15" xfId="531" applyFont="1" applyFill="1" applyBorder="1" applyAlignment="1">
      <alignment horizontal="center" vertical="center" wrapText="1"/>
    </xf>
    <xf numFmtId="0" fontId="143" fillId="22" borderId="11" xfId="531" applyFont="1" applyFill="1" applyBorder="1" applyAlignment="1">
      <alignment horizontal="left" vertical="center" wrapText="1"/>
    </xf>
    <xf numFmtId="0" fontId="143" fillId="22" borderId="15" xfId="531" applyFont="1" applyFill="1" applyBorder="1" applyAlignment="1">
      <alignment horizontal="left" vertical="center" wrapText="1"/>
    </xf>
  </cellXfs>
  <cellStyles count="762">
    <cellStyle name=" 1" xfId="1"/>
    <cellStyle name="_x000d__x000a_JournalTemplate=C:\COMFO\CTALK\JOURSTD.TPL_x000d__x000a_LbStateAddress=3 3 0 251 1 89 2 311_x000d__x000a_LbStateJou" xfId="684"/>
    <cellStyle name="_x000d__x000a_JournalTemplate=C:\COMFO\CTALK\JOURSTD.TPL_x000d__x000a_LbStateAddress=3 3 0 251 1 89 2 311_x000d__x000a_LbStateJou 2" xfId="744"/>
    <cellStyle name="%" xfId="2"/>
    <cellStyle name="%_Dane do prezentacji 2Q09" xfId="3"/>
    <cellStyle name="%_rob31" xfId="4"/>
    <cellStyle name="******************************************" xfId="685"/>
    <cellStyle name="****************************************** 2" xfId="745"/>
    <cellStyle name="__20080514" xfId="5"/>
    <cellStyle name="__20080514_Plik dla Piotra Plachy_PTK IFS_20090713" xfId="6"/>
    <cellStyle name="__20080514_Plik dla Piotra Plachy_Y100_20090713" xfId="7"/>
    <cellStyle name="__20080606" xfId="8"/>
    <cellStyle name="__20080606_Plik dla Piotra Plachy_PTK IFS_20090713" xfId="9"/>
    <cellStyle name="__20080606_Plik dla Piotra Plachy_Y100_20090713" xfId="10"/>
    <cellStyle name="__20080610_PP" xfId="11"/>
    <cellStyle name="__20080610_PP_Plik dla Piotra Plachy_PTK IFS_20090713" xfId="12"/>
    <cellStyle name="__20080610_PP_Plik dla Piotra Plachy_Y100_20090713" xfId="13"/>
    <cellStyle name="_17-stka_7" xfId="14"/>
    <cellStyle name="_18-stka_7" xfId="15"/>
    <cellStyle name="_20080702 1300 Raport TPSA PTK KPIs 2008 (MB)" xfId="16"/>
    <cellStyle name="_20090206 REv TV" xfId="17"/>
    <cellStyle name="_Analityka" xfId="18"/>
    <cellStyle name="_ARPU_retail_wholesale" xfId="19"/>
    <cellStyle name="_cost_drivers_PS" xfId="20"/>
    <cellStyle name="_Effective tax rate 31.03.08" xfId="21"/>
    <cellStyle name="_Explain" xfId="22"/>
    <cellStyle name="_ExternalCommunication CAPEX 4Q2009_propozycja zmiany zakresu" xfId="23"/>
    <cellStyle name="_Financial PL Layout_values" xfId="24"/>
    <cellStyle name="_Kopia Telco market forecast 2008-2011 v12" xfId="25"/>
    <cellStyle name="_Kopia Telco market forecast 2008-2011 v12_Plik dla Piotra Plachy_PTK IFS_20090713" xfId="26"/>
    <cellStyle name="_Kopia Telco market forecast 2008-2011 v12_Plik dla Piotra Plachy_Y100_20090713" xfId="27"/>
    <cellStyle name="_market_2008_master_5" xfId="28"/>
    <cellStyle name="_market_2008_MW2_PP" xfId="29"/>
    <cellStyle name="_Noty finansowe_12_2001" xfId="30"/>
    <cellStyle name="_OrganicCashFlow_template" xfId="31"/>
    <cellStyle name="_Past performance" xfId="32"/>
    <cellStyle name="_PERSONAL" xfId="33"/>
    <cellStyle name="_PERSONAL_1" xfId="34"/>
    <cellStyle name="_Plik dla Piotra Plachy_PTK IFS_20090409" xfId="35"/>
    <cellStyle name="_Plik dla Piotra Plachy_PTK IFS_20090713" xfId="36"/>
    <cellStyle name="_Plik dla Piotra Plachy_Y100_20090409" xfId="37"/>
    <cellStyle name="_Plik dla Piotra Plachy_Y100_20090713" xfId="38"/>
    <cellStyle name="_SAPS" xfId="39"/>
    <cellStyle name="_SAPS II kw 02 kons" xfId="40"/>
    <cellStyle name="_SAQS I kw 02 kons" xfId="41"/>
    <cellStyle name="_SAQS III kw 2002 kons" xfId="42"/>
    <cellStyle name="_SARS IV kw 02 kons" xfId="43"/>
    <cellStyle name="_SARS IV kw 02 kons kopia A" xfId="44"/>
    <cellStyle name="_SARS_XII_2001 giełda" xfId="45"/>
    <cellStyle name="_SPP 2004 Past Performance" xfId="46"/>
    <cellStyle name="_SSP_POP_strategic_initiatives_20071108" xfId="47"/>
    <cellStyle name="_środki trwałe XII 2001" xfId="48"/>
    <cellStyle name="_TP Group Fluctuation Analysis 3Q 2010_values_sent to IR_v2" xfId="49"/>
    <cellStyle name="_wartości niematerialne i prawne XII 2001" xfId="50"/>
    <cellStyle name="_Wynik 2002r " xfId="51"/>
    <cellStyle name="_znaczące transakcje" xfId="52"/>
    <cellStyle name="=C:\WINNT\SYSTEM32\COMMAND.COM" xfId="53"/>
    <cellStyle name="1,comma" xfId="54"/>
    <cellStyle name="20% - Accent1" xfId="55"/>
    <cellStyle name="20% - Accent2" xfId="56"/>
    <cellStyle name="20% - Accent3" xfId="57"/>
    <cellStyle name="20% - Accent4" xfId="58"/>
    <cellStyle name="20% - Accent5" xfId="59"/>
    <cellStyle name="20% - Accent6" xfId="60"/>
    <cellStyle name="20% - akcent 1" xfId="61" builtinId="30" customBuiltin="1"/>
    <cellStyle name="20% - akcent 1 2" xfId="686"/>
    <cellStyle name="20% - akcent 2" xfId="62" builtinId="34" customBuiltin="1"/>
    <cellStyle name="20% - akcent 2 2" xfId="687"/>
    <cellStyle name="20% - akcent 3" xfId="63" builtinId="38" customBuiltin="1"/>
    <cellStyle name="20% - akcent 3 2" xfId="688"/>
    <cellStyle name="20% - akcent 4" xfId="64" builtinId="42" customBuiltin="1"/>
    <cellStyle name="20% - akcent 4 2" xfId="689"/>
    <cellStyle name="20% - akcent 5" xfId="65" builtinId="46" customBuiltin="1"/>
    <cellStyle name="20% - akcent 5 2" xfId="690"/>
    <cellStyle name="20% - akcent 6" xfId="66" builtinId="50" customBuiltin="1"/>
    <cellStyle name="20% - akcent 6 2" xfId="691"/>
    <cellStyle name="40% - Accent1" xfId="67"/>
    <cellStyle name="40% - Accent2" xfId="68"/>
    <cellStyle name="40% - Accent3" xfId="69"/>
    <cellStyle name="40% - Accent4" xfId="70"/>
    <cellStyle name="40% - Accent5" xfId="71"/>
    <cellStyle name="40% - Accent6" xfId="72"/>
    <cellStyle name="40% - akcent 1" xfId="73" builtinId="31" customBuiltin="1"/>
    <cellStyle name="40% - akcent 1 2" xfId="692"/>
    <cellStyle name="40% - akcent 2" xfId="74" builtinId="35" customBuiltin="1"/>
    <cellStyle name="40% - akcent 2 2" xfId="693"/>
    <cellStyle name="40% - akcent 3" xfId="75" builtinId="39" customBuiltin="1"/>
    <cellStyle name="40% - akcent 3 2" xfId="694"/>
    <cellStyle name="40% - akcent 4" xfId="76" builtinId="43" customBuiltin="1"/>
    <cellStyle name="40% - akcent 4 2" xfId="695"/>
    <cellStyle name="40% - akcent 5" xfId="77" builtinId="47" customBuiltin="1"/>
    <cellStyle name="40% - akcent 5 2" xfId="696"/>
    <cellStyle name="40% - akcent 6" xfId="78" builtinId="51" customBuiltin="1"/>
    <cellStyle name="40% - akcent 6 2" xfId="697"/>
    <cellStyle name="56,7" xfId="79"/>
    <cellStyle name="6" xfId="80"/>
    <cellStyle name="6_C12-09-04" xfId="81"/>
    <cellStyle name="6_C12-2005-01" xfId="82"/>
    <cellStyle name="6_C12-2005-02" xfId="83"/>
    <cellStyle name="6_C12-2005-04" xfId="84"/>
    <cellStyle name="6_Classeur1" xfId="85"/>
    <cellStyle name="6_doc fp" xfId="86"/>
    <cellStyle name="6_Flash" xfId="87"/>
    <cellStyle name="6_FLASH (3)" xfId="88"/>
    <cellStyle name="6_FLASH NORDNET 2005-02" xfId="89"/>
    <cellStyle name="60% - Accent1" xfId="90"/>
    <cellStyle name="60% - Accent2" xfId="91"/>
    <cellStyle name="60% - Accent3" xfId="92"/>
    <cellStyle name="60% - Accent4" xfId="93"/>
    <cellStyle name="60% - Accent5" xfId="94"/>
    <cellStyle name="60% - Accent6" xfId="95"/>
    <cellStyle name="60% - akcent 1" xfId="96" builtinId="32" customBuiltin="1"/>
    <cellStyle name="60% - akcent 1 2" xfId="698"/>
    <cellStyle name="60% - akcent 2" xfId="97" builtinId="36" customBuiltin="1"/>
    <cellStyle name="60% - akcent 2 2" xfId="699"/>
    <cellStyle name="60% - akcent 3" xfId="98" builtinId="40" customBuiltin="1"/>
    <cellStyle name="60% - akcent 3 2" xfId="700"/>
    <cellStyle name="60% - akcent 4" xfId="99" builtinId="44" customBuiltin="1"/>
    <cellStyle name="60% - akcent 4 2" xfId="701"/>
    <cellStyle name="60% - akcent 5" xfId="100" builtinId="48" customBuiltin="1"/>
    <cellStyle name="60% - akcent 5 2" xfId="702"/>
    <cellStyle name="60% - akcent 6" xfId="101" builtinId="52" customBuiltin="1"/>
    <cellStyle name="60% - akcent 6 2" xfId="703"/>
    <cellStyle name="9" xfId="102"/>
    <cellStyle name="Accent1" xfId="103"/>
    <cellStyle name="Accent2" xfId="104"/>
    <cellStyle name="Accent3" xfId="105"/>
    <cellStyle name="Accent4" xfId="106"/>
    <cellStyle name="Accent5" xfId="107"/>
    <cellStyle name="Accent6" xfId="108"/>
    <cellStyle name="Actual Date" xfId="109"/>
    <cellStyle name="AFE" xfId="110"/>
    <cellStyle name="Akcent 1" xfId="111" builtinId="29" customBuiltin="1"/>
    <cellStyle name="Akcent 1 2" xfId="704"/>
    <cellStyle name="Akcent 2" xfId="112" builtinId="33" customBuiltin="1"/>
    <cellStyle name="Akcent 2 2" xfId="705"/>
    <cellStyle name="Akcent 3" xfId="113" builtinId="37" customBuiltin="1"/>
    <cellStyle name="Akcent 3 2" xfId="706"/>
    <cellStyle name="Akcent 4" xfId="114" builtinId="41" customBuiltin="1"/>
    <cellStyle name="Akcent 4 2" xfId="707"/>
    <cellStyle name="Akcent 5" xfId="115" builtinId="45" customBuiltin="1"/>
    <cellStyle name="Akcent 5 2" xfId="708"/>
    <cellStyle name="Akcent 6" xfId="116" builtinId="49" customBuiltin="1"/>
    <cellStyle name="Akcent 6 2" xfId="709"/>
    <cellStyle name="Arial 10" xfId="117"/>
    <cellStyle name="Arial 12" xfId="118"/>
    <cellStyle name="ARIAL NARROW" xfId="119"/>
    <cellStyle name="Bad" xfId="120"/>
    <cellStyle name="BlackStrike" xfId="121"/>
    <cellStyle name="BlackText" xfId="122"/>
    <cellStyle name="blank" xfId="123"/>
    <cellStyle name="blue" xfId="124"/>
    <cellStyle name="BoldText" xfId="125"/>
    <cellStyle name="Border Heavy" xfId="126"/>
    <cellStyle name="Border Thin" xfId="127"/>
    <cellStyle name="British Pound" xfId="128"/>
    <cellStyle name="Calculation" xfId="129"/>
    <cellStyle name="Case" xfId="130"/>
    <cellStyle name="Check Cell" xfId="131"/>
    <cellStyle name="Column Headings" xfId="132"/>
    <cellStyle name="Coma1" xfId="133"/>
    <cellStyle name="Comma [1]" xfId="134"/>
    <cellStyle name="Comma [2]" xfId="135"/>
    <cellStyle name="Comma [3]" xfId="136"/>
    <cellStyle name="Comma 0" xfId="137"/>
    <cellStyle name="Comma 0*" xfId="138"/>
    <cellStyle name="Comma 2" xfId="139"/>
    <cellStyle name="Comma 3" xfId="757"/>
    <cellStyle name="Comma, 1 dec" xfId="140"/>
    <cellStyle name="Comma_Capex Details_1907" xfId="712"/>
    <cellStyle name="Comma0" xfId="141"/>
    <cellStyle name="Commodity" xfId="142"/>
    <cellStyle name="Company Name" xfId="143"/>
    <cellStyle name="Control Check" xfId="144"/>
    <cellStyle name="Copied_Input" xfId="145"/>
    <cellStyle name="Cover Date" xfId="146"/>
    <cellStyle name="Cover Subtitle" xfId="147"/>
    <cellStyle name="Cover Title" xfId="148"/>
    <cellStyle name="Currency [1]" xfId="149"/>
    <cellStyle name="Currency [2]" xfId="150"/>
    <cellStyle name="Currency [3]" xfId="151"/>
    <cellStyle name="Currency 0" xfId="152"/>
    <cellStyle name="Currency 2" xfId="153"/>
    <cellStyle name="Currency0" xfId="154"/>
    <cellStyle name="Currsmall" xfId="155"/>
    <cellStyle name="Cyan_Leafe" xfId="156"/>
    <cellStyle name="Data Link" xfId="157"/>
    <cellStyle name="Data_Calculation" xfId="158"/>
    <cellStyle name="Date" xfId="159"/>
    <cellStyle name="Date [mmm-yy]" xfId="160"/>
    <cellStyle name="Date Aligned" xfId="161"/>
    <cellStyle name="Date_01 - Home" xfId="162"/>
    <cellStyle name="Datum" xfId="163"/>
    <cellStyle name="Dezimal [0]_revenue" xfId="164"/>
    <cellStyle name="Dezimal_airt-rev" xfId="165"/>
    <cellStyle name="Dia" xfId="166"/>
    <cellStyle name="dollar" xfId="167"/>
    <cellStyle name="Dollars" xfId="168"/>
    <cellStyle name="Dotted Line" xfId="169"/>
    <cellStyle name="Double Accounting" xfId="170"/>
    <cellStyle name="Download" xfId="171"/>
    <cellStyle name="Dziesietny [0]_980708MH Wymiarowanie MSC" xfId="172"/>
    <cellStyle name="Dziesiêtny [0]_Arkusz1" xfId="173"/>
    <cellStyle name="Dziesietny [0]_Arkusz1_First" xfId="174"/>
    <cellStyle name="Dziesiêtny [0]_Arkusz1_First" xfId="175"/>
    <cellStyle name="Dziesietny [0]_Balance Sheet" xfId="176"/>
    <cellStyle name="Dziesiêtny [0]_DANE" xfId="177"/>
    <cellStyle name="Dziesietny [0]_Dimensioning (2)" xfId="178"/>
    <cellStyle name="Dziesiêtny [0]_LSum" xfId="179"/>
    <cellStyle name="Dziesietny [0]_Modul1" xfId="180"/>
    <cellStyle name="Dziesiêtny [0]_OBROTY" xfId="181"/>
    <cellStyle name="Dziesietny [0]_PLDT" xfId="182"/>
    <cellStyle name="Dziesiêtny [0]_PvSalda (2)" xfId="183"/>
    <cellStyle name="Dziesietny [0]_Regina64-models" xfId="184"/>
    <cellStyle name="Dziesiêtny [0]_Sheet1" xfId="185"/>
    <cellStyle name="Dziesietny [0]_Sheet1_Arkusz1" xfId="186"/>
    <cellStyle name="Dziesiêtny [0]_Sheet1_LSum" xfId="187"/>
    <cellStyle name="Dziesietny [0]_Sheet1_Opex1" xfId="188"/>
    <cellStyle name="Dziesiêtny [0]_Sheet1_Szefowie New" xfId="189"/>
    <cellStyle name="Dziesietny [0]_Sheet1_Szefowie New (2)" xfId="190"/>
    <cellStyle name="Dziesiêtny [0]_Sheet1_Szefowie New (2)" xfId="191"/>
    <cellStyle name="Dziesietny [0]_Sheet1_Szefowie New (2) 2" xfId="715"/>
    <cellStyle name="Dziesiêtny [0]_Sheet1_Szefowie New (2) 2" xfId="716"/>
    <cellStyle name="Dziesietny [0]_Sheet1_Szefowie New (2) 3" xfId="726"/>
    <cellStyle name="Dziesiêtny [0]_Sheet1_Szefowie New (2) 3" xfId="725"/>
    <cellStyle name="Dziesietny [0]_Sheet1_Szefowie New (2) 4" xfId="710"/>
    <cellStyle name="Dziesiêtny [0]_Sheet1_Szefowie New (2) 4" xfId="711"/>
    <cellStyle name="Dziesietny [0]_Sheet1_Szefowie New (2)_IDEA_analizy_odchylen" xfId="192"/>
    <cellStyle name="Dziesiêtny [0]_Sheet1_Szefowie New (2)_IDEA_analizy_odchylen" xfId="193"/>
    <cellStyle name="Dziesietny [0]_SUBS-dcs2000" xfId="194"/>
    <cellStyle name="Dziesiêtny [0]_Szefowie New" xfId="195"/>
    <cellStyle name="Dziesietny [0]_Szefowie New_1" xfId="196"/>
    <cellStyle name="Dziesietny_980708MH Wymiarowanie MSC" xfId="197"/>
    <cellStyle name="Dziesiêtny_Arkusz1" xfId="198"/>
    <cellStyle name="Dziesietny_Balance Sheet" xfId="199"/>
    <cellStyle name="Dziesiêtny_DANE" xfId="200"/>
    <cellStyle name="Dziesietny_Dimensioning (2)" xfId="201"/>
    <cellStyle name="Dziesiêtny_Inwest" xfId="202"/>
    <cellStyle name="Dziesietny_Modul1" xfId="203"/>
    <cellStyle name="Dziesiêtny_OBROTY" xfId="204"/>
    <cellStyle name="Dziesietny_PLDT" xfId="205"/>
    <cellStyle name="Dziesiêtny_PvSalda (2)" xfId="206"/>
    <cellStyle name="Dziesietny_Regina64-models" xfId="207"/>
    <cellStyle name="Dziesiêtny_Sheet1" xfId="208"/>
    <cellStyle name="Dziesietny_Sheet1_Arkusz1" xfId="209"/>
    <cellStyle name="Dziesiêtny_Sheet1_LSum" xfId="210"/>
    <cellStyle name="Dziesietny_Sheet1_Opex1" xfId="211"/>
    <cellStyle name="Dziesiêtny_Sheet1_Szefowie New" xfId="212"/>
    <cellStyle name="Dziesietny_Sheet1_Szefowie New (2)" xfId="213"/>
    <cellStyle name="Dziesiêtny_Sheet1_Szefowie New (2)" xfId="214"/>
    <cellStyle name="Dziesietny_Sheet1_Szefowie New (2) 2" xfId="717"/>
    <cellStyle name="Dziesiêtny_Sheet1_Szefowie New (2) 2" xfId="718"/>
    <cellStyle name="Dziesietny_Sheet1_Szefowie New (2) 3" xfId="724"/>
    <cellStyle name="Dziesiêtny_Sheet1_Szefowie New (2) 3" xfId="723"/>
    <cellStyle name="Dziesietny_Sheet1_Szefowie New (2) 4" xfId="713"/>
    <cellStyle name="Dziesiêtny_Sheet1_Szefowie New (2) 4" xfId="714"/>
    <cellStyle name="Dziesietny_Sheet1_Szefowie New (2)_IDEA_analizy_odchylen" xfId="215"/>
    <cellStyle name="Dziesiêtny_Sheet1_Szefowie New (2)_IDEA_analizy_odchylen" xfId="216"/>
    <cellStyle name="Dziesietny_SUBS-dcs2000" xfId="217"/>
    <cellStyle name="Dziesiêtny_Szefowie New" xfId="218"/>
    <cellStyle name="Dziesietny_Szefowie New_1" xfId="219"/>
    <cellStyle name="Dziesiętny" xfId="220" builtinId="3"/>
    <cellStyle name="Encabez1" xfId="221"/>
    <cellStyle name="Encabez2" xfId="222"/>
    <cellStyle name="entrada" xfId="223"/>
    <cellStyle name="Est - $" xfId="224"/>
    <cellStyle name="Est - %" xfId="225"/>
    <cellStyle name="Est 0,000.0" xfId="226"/>
    <cellStyle name="Euro" xfId="227"/>
    <cellStyle name="Explanatory Text" xfId="228"/>
    <cellStyle name="EY House" xfId="229"/>
    <cellStyle name="FF_EURO" xfId="230"/>
    <cellStyle name="Fijo" xfId="231"/>
    <cellStyle name="Financiero" xfId="232"/>
    <cellStyle name="Fixed" xfId="233"/>
    <cellStyle name="Fixlong" xfId="234"/>
    <cellStyle name="Footer SBILogo1" xfId="235"/>
    <cellStyle name="Footer SBILogo2" xfId="236"/>
    <cellStyle name="Footnote" xfId="237"/>
    <cellStyle name="Footnote Reference" xfId="238"/>
    <cellStyle name="Footnote_HDI - Template BR 2005-01" xfId="239"/>
    <cellStyle name="Formula" xfId="240"/>
    <cellStyle name="Fred" xfId="241"/>
    <cellStyle name="from Input Sheet" xfId="242"/>
    <cellStyle name="From Project Models" xfId="243"/>
    <cellStyle name="GREG" xfId="244"/>
    <cellStyle name="Grey" xfId="245"/>
    <cellStyle name="H 2" xfId="246"/>
    <cellStyle name="hard no." xfId="247"/>
    <cellStyle name="Hard Percent" xfId="248"/>
    <cellStyle name="Header" xfId="249"/>
    <cellStyle name="Header Draft Stamp" xfId="250"/>
    <cellStyle name="Header_Back up forecast 02" xfId="251"/>
    <cellStyle name="Header1" xfId="252"/>
    <cellStyle name="Header2" xfId="253"/>
    <cellStyle name="header3" xfId="254"/>
    <cellStyle name="Heading" xfId="255"/>
    <cellStyle name="Heading 1" xfId="256"/>
    <cellStyle name="Heading 1 Above" xfId="257"/>
    <cellStyle name="Heading 1_Dane do prezentacji 1Q09" xfId="258"/>
    <cellStyle name="Heading 1+" xfId="259"/>
    <cellStyle name="Heading 2" xfId="260"/>
    <cellStyle name="Heading 2 Below" xfId="261"/>
    <cellStyle name="Heading 2_Dane do prezentacji 1Q09" xfId="262"/>
    <cellStyle name="Heading 2+" xfId="263"/>
    <cellStyle name="Heading 3" xfId="264"/>
    <cellStyle name="Heading 3+" xfId="265"/>
    <cellStyle name="Heading 4" xfId="266"/>
    <cellStyle name="Heading1" xfId="267"/>
    <cellStyle name="Heading2" xfId="268"/>
    <cellStyle name="Highlight" xfId="269"/>
    <cellStyle name="HspColumn" xfId="270"/>
    <cellStyle name="HspColumnBottom" xfId="271"/>
    <cellStyle name="HspCurrency" xfId="272"/>
    <cellStyle name="HspCurrency 2" xfId="746"/>
    <cellStyle name="HspCurrency 3" xfId="719"/>
    <cellStyle name="HspNonCurrency" xfId="273"/>
    <cellStyle name="HspNonCurrency 2" xfId="747"/>
    <cellStyle name="HspNonCurrency 3" xfId="720"/>
    <cellStyle name="HspPage" xfId="274"/>
    <cellStyle name="HspPercentage" xfId="275"/>
    <cellStyle name="HspPercentage 2" xfId="748"/>
    <cellStyle name="HspPercentage 3" xfId="721"/>
    <cellStyle name="HspPlanType" xfId="276"/>
    <cellStyle name="HspPOV" xfId="277"/>
    <cellStyle name="HspRow" xfId="278"/>
    <cellStyle name="Input [yellow]" xfId="279"/>
    <cellStyle name="Input Normal" xfId="280"/>
    <cellStyle name="Input Percent" xfId="281"/>
    <cellStyle name="input value" xfId="282"/>
    <cellStyle name="Input1" xfId="283"/>
    <cellStyle name="Input2" xfId="284"/>
    <cellStyle name="InputCurrency" xfId="285"/>
    <cellStyle name="InputNormal" xfId="286"/>
    <cellStyle name="Inputs" xfId="287"/>
    <cellStyle name="Inputs2" xfId="288"/>
    <cellStyle name="Interest" xfId="289"/>
    <cellStyle name="Jason" xfId="290"/>
    <cellStyle name="Javier" xfId="291"/>
    <cellStyle name="Komma [0]_Assumptions" xfId="292"/>
    <cellStyle name="Komma_Assumptions" xfId="293"/>
    <cellStyle name="Komórka zaznaczona" xfId="294" builtinId="23" customBuiltin="1"/>
    <cellStyle name="Komórka zaznaczona 2" xfId="722"/>
    <cellStyle name="kopregel" xfId="295"/>
    <cellStyle name="LB Style" xfId="296"/>
    <cellStyle name="Lien hypertexte visité_ML-D2G-PRJ-BENCH-05_Maquette_tbdDEDIdF" xfId="297"/>
    <cellStyle name="Lien hypertexte_BPSonitel_V4.xls Graphique 1" xfId="298"/>
    <cellStyle name="Link" xfId="299"/>
    <cellStyle name="Linked" xfId="300"/>
    <cellStyle name="m1" xfId="301"/>
    <cellStyle name="Maturity" xfId="302"/>
    <cellStyle name="Metric tons" xfId="303"/>
    <cellStyle name="Millares [00]" xfId="304"/>
    <cellStyle name="Millares_Flash-NOV-2001" xfId="305"/>
    <cellStyle name="Milliers [0]_AFFRE12.XLS Graphique 1" xfId="306"/>
    <cellStyle name="Milliers_AFFRE12.XLS Graphique 1" xfId="307"/>
    <cellStyle name="mod1" xfId="308"/>
    <cellStyle name="Model_Calculation" xfId="309"/>
    <cellStyle name="modelo1" xfId="310"/>
    <cellStyle name="Moeda [0]_CFADS.xls Gráfico 1" xfId="311"/>
    <cellStyle name="Moeda_CFADS.xls Gráfico 1" xfId="312"/>
    <cellStyle name="Monétaire [0]_AFFRE12.XLS Graphique 1" xfId="313"/>
    <cellStyle name="Monétaire_AFFRE12.XLS Graphique 1" xfId="314"/>
    <cellStyle name="Monetario" xfId="315"/>
    <cellStyle name="Multiple" xfId="316"/>
    <cellStyle name="Multiple [1]" xfId="317"/>
    <cellStyle name="Multiple_01 - Home" xfId="318"/>
    <cellStyle name="n" xfId="319"/>
    <cellStyle name="n_01 - Home" xfId="320"/>
    <cellStyle name="n_01 - PDG" xfId="321"/>
    <cellStyle name="n_01 - Wanadoo" xfId="322"/>
    <cellStyle name="n_01- Synthèse Wanadoo PFA10" xfId="323"/>
    <cellStyle name="n_01-Synthèse Home" xfId="324"/>
    <cellStyle name="n_02 - Synthèse Wanadoo" xfId="325"/>
    <cellStyle name="n_02 - Synthèse Wanadoo_COM B2004" xfId="326"/>
    <cellStyle name="n_02 - Synthèse Wanadoo_Communication 08-2003" xfId="327"/>
    <cellStyle name="n_02 - Synthèse Wanadoo_Communication 12-2003" xfId="328"/>
    <cellStyle name="n_02 - Synthèse Wanadoo_Communication définition" xfId="329"/>
    <cellStyle name="n_02- Synthèse Wanadoo B2004" xfId="330"/>
    <cellStyle name="n_02b - Détail Accès" xfId="331"/>
    <cellStyle name="n_03a - Synthèse BU accès" xfId="332"/>
    <cellStyle name="n_04a - Détail BU accès" xfId="333"/>
    <cellStyle name="n_04b - Détail BU accès fiches pays" xfId="334"/>
    <cellStyle name="n_1- Conso Home" xfId="335"/>
    <cellStyle name="n_1- Synthèse Fin" xfId="336"/>
    <cellStyle name="n_10-KPI" xfId="337"/>
    <cellStyle name="n_2005-01 Externe" xfId="338"/>
    <cellStyle name="n_4- Communication" xfId="339"/>
    <cellStyle name="n_a- Analyse Wanadoo Externe" xfId="340"/>
    <cellStyle name="n_B 2005" xfId="341"/>
    <cellStyle name="n_Buffer B04" xfId="342"/>
    <cellStyle name="n_CA CARAT Home FR" xfId="343"/>
    <cellStyle name="n_Classeur1" xfId="344"/>
    <cellStyle name="n_c-mse budget 2005 v4" xfId="345"/>
    <cellStyle name="n_CMSE_WanadooUK _V0 (2)" xfId="346"/>
    <cellStyle name="n_COM 25-10-04" xfId="347"/>
    <cellStyle name="n_COM B2004" xfId="348"/>
    <cellStyle name="n_Communication 08-2003" xfId="349"/>
    <cellStyle name="n_Communication 12-2003" xfId="350"/>
    <cellStyle name="n_Communication 2004" xfId="351"/>
    <cellStyle name="n_Communication définition" xfId="352"/>
    <cellStyle name="n_Copie de 01-Synthèse Home" xfId="353"/>
    <cellStyle name="n_Cumul" xfId="354"/>
    <cellStyle name="n_DBR2005_04" xfId="355"/>
    <cellStyle name="n_DBR2005_05" xfId="356"/>
    <cellStyle name="n_Delta parc" xfId="357"/>
    <cellStyle name="n_Docs CODIR" xfId="358"/>
    <cellStyle name="n_EDA" xfId="359"/>
    <cellStyle name="n_EDA - Template Budget 2005 v2" xfId="360"/>
    <cellStyle name="n_Flash" xfId="361"/>
    <cellStyle name="n_Flash Conso 2003-10" xfId="362"/>
    <cellStyle name="n_Flash Conso 2004-02" xfId="363"/>
    <cellStyle name="n_Flash Conso 2004-03" xfId="364"/>
    <cellStyle name="n_Flash Conso Home 2004-09" xfId="365"/>
    <cellStyle name="n_Flash Conso Home 2005-02V2" xfId="366"/>
    <cellStyle name="n_Flash Conso Home 2005-03" xfId="367"/>
    <cellStyle name="n_Flash inter" xfId="368"/>
    <cellStyle name="n_Flash September eresMas" xfId="369"/>
    <cellStyle name="n_Flash September eresMas_01 - Home" xfId="370"/>
    <cellStyle name="n_Flash September eresMas_01 - PDG" xfId="371"/>
    <cellStyle name="n_Flash September eresMas_01 - Wanadoo" xfId="372"/>
    <cellStyle name="n_Flash September eresMas_01- Synthèse Wanadoo PFA10" xfId="373"/>
    <cellStyle name="n_Flash September eresMas_01-Synthèse Home" xfId="374"/>
    <cellStyle name="n_Flash September eresMas_02 - Synthèse Wanadoo" xfId="375"/>
    <cellStyle name="n_Flash September eresMas_02 - Synthèse Wanadoo_COM B2004" xfId="376"/>
    <cellStyle name="n_Flash September eresMas_02 - Synthèse Wanadoo_Communication 08-2003" xfId="377"/>
    <cellStyle name="n_Flash September eresMas_02 - Synthèse Wanadoo_Communication 12-2003" xfId="378"/>
    <cellStyle name="n_Flash September eresMas_02 - Synthèse Wanadoo_Communication définition" xfId="379"/>
    <cellStyle name="n_Flash September eresMas_02- Synthèse Wanadoo B2004" xfId="380"/>
    <cellStyle name="n_Flash September eresMas_02b - Détail Accès" xfId="381"/>
    <cellStyle name="n_Flash September eresMas_03a - Synthèse BU accès" xfId="382"/>
    <cellStyle name="n_Flash September eresMas_04a - Détail BU accès" xfId="383"/>
    <cellStyle name="n_Flash September eresMas_04b - Détail BU accès fiches pays" xfId="384"/>
    <cellStyle name="n_Flash September eresMas_1- Conso Home" xfId="385"/>
    <cellStyle name="n_Flash September eresMas_1- Synthèse Fin" xfId="386"/>
    <cellStyle name="n_Flash September eresMas_10-KPI" xfId="387"/>
    <cellStyle name="n_Flash September eresMas_2005-01 Externe" xfId="388"/>
    <cellStyle name="n_Flash September eresMas_4- Communication" xfId="389"/>
    <cellStyle name="n_Flash September eresMas_a- Analyse Wanadoo Externe" xfId="390"/>
    <cellStyle name="n_Flash September eresMas_B 2005" xfId="391"/>
    <cellStyle name="n_Flash September eresMas_Buffer B04" xfId="392"/>
    <cellStyle name="n_Flash September eresMas_CA CARAT Home FR" xfId="393"/>
    <cellStyle name="n_Flash September eresMas_Classeur1" xfId="394"/>
    <cellStyle name="n_Flash September eresMas_c-mse budget 2005 v4" xfId="395"/>
    <cellStyle name="n_Flash September eresMas_CMSE_WanadooUK _V0 (2)" xfId="396"/>
    <cellStyle name="n_Flash September eresMas_COM 25-10-04" xfId="397"/>
    <cellStyle name="n_Flash September eresMas_COM B2004" xfId="398"/>
    <cellStyle name="n_Flash September eresMas_Communication 08-2003" xfId="399"/>
    <cellStyle name="n_Flash September eresMas_Communication 12-2003" xfId="400"/>
    <cellStyle name="n_Flash September eresMas_Communication 2004" xfId="401"/>
    <cellStyle name="n_Flash September eresMas_Communication définition" xfId="402"/>
    <cellStyle name="n_Flash September eresMas_Copie de 01-Synthèse Home" xfId="403"/>
    <cellStyle name="n_Flash September eresMas_Cumul" xfId="404"/>
    <cellStyle name="n_Flash September eresMas_DBR2005_04" xfId="405"/>
    <cellStyle name="n_Flash September eresMas_DBR2005_05" xfId="406"/>
    <cellStyle name="n_Flash September eresMas_Delta parc" xfId="407"/>
    <cellStyle name="n_Flash September eresMas_Docs CODIR" xfId="408"/>
    <cellStyle name="n_Flash September eresMas_EDA" xfId="409"/>
    <cellStyle name="n_Flash September eresMas_EDA - Template Budget 2005 v2" xfId="410"/>
    <cellStyle name="n_Flash September eresMas_Flash" xfId="411"/>
    <cellStyle name="n_Flash September eresMas_Flash Conso 2003-10" xfId="412"/>
    <cellStyle name="n_Flash September eresMas_Flash Conso 2004-02" xfId="413"/>
    <cellStyle name="n_Flash September eresMas_Flash Conso 2004-03" xfId="414"/>
    <cellStyle name="n_Flash September eresMas_Flash Conso Home 2004-09" xfId="415"/>
    <cellStyle name="n_Flash September eresMas_Flash Conso Home 2005-02V2" xfId="416"/>
    <cellStyle name="n_Flash September eresMas_Flash Conso Home 2005-03" xfId="417"/>
    <cellStyle name="n_Flash September eresMas_Flash inter" xfId="418"/>
    <cellStyle name="n_Flash September eresMas_HDI - Template Budget 2005" xfId="419"/>
    <cellStyle name="n_Flash September eresMas_HDI-B2005" xfId="420"/>
    <cellStyle name="n_Flash September eresMas_Input 1 Home" xfId="421"/>
    <cellStyle name="n_Flash September eresMas_Input 2 Home" xfId="422"/>
    <cellStyle name="n_Flash September eresMas_IT Conso 2004 " xfId="423"/>
    <cellStyle name="n_Flash September eresMas_KPI's" xfId="424"/>
    <cellStyle name="n_Flash September eresMas_Marketing Wanadoo1" xfId="425"/>
    <cellStyle name="n_Flash September eresMas_MGRH Home" xfId="426"/>
    <cellStyle name="n_Flash September eresMas_MILESTONES_MARCH" xfId="427"/>
    <cellStyle name="n_Flash September eresMas_OPEX " xfId="428"/>
    <cellStyle name="n_Flash September eresMas_PDM" xfId="429"/>
    <cellStyle name="n_Flash September eresMas_PFA 04-2003 Wanadoo" xfId="430"/>
    <cellStyle name="n_Flash September eresMas_PFA 04-2003 Wanadoo FT" xfId="431"/>
    <cellStyle name="n_Flash September eresMas_PJ Template BR 01-2004" xfId="432"/>
    <cellStyle name="n_Flash September eresMas_Prés TB B2005 France" xfId="433"/>
    <cellStyle name="n_Flash September eresMas_Présentation B2005 France" xfId="434"/>
    <cellStyle name="n_Flash September eresMas_QRF 07-2003 Wanadoo V2" xfId="435"/>
    <cellStyle name="n_Flash September eresMas_R&amp;O" xfId="436"/>
    <cellStyle name="n_Flash September eresMas_Reporting FT 2004-03" xfId="437"/>
    <cellStyle name="n_Flash September eresMas_SCR 2005_06Tool" xfId="438"/>
    <cellStyle name="n_Flash September eresMas_SCR Excel Reporting Tool" xfId="439"/>
    <cellStyle name="n_Flash September eresMas_Synthèse 03-2004" xfId="440"/>
    <cellStyle name="n_Flash September eresMas_Synthèse 1b" xfId="441"/>
    <cellStyle name="n_Flash September eresMas_Synthèse 1c" xfId="442"/>
    <cellStyle name="n_Flash September eresMas_Synthèse Accès" xfId="443"/>
    <cellStyle name="n_Flash September eresMas_Synthèse Achievements" xfId="444"/>
    <cellStyle name="n_Flash September eresMas_Synthèse PFA 04" xfId="445"/>
    <cellStyle name="n_Flash September eresMas_TOP synthèse Chantier 02-2004 copy" xfId="446"/>
    <cellStyle name="n_Flash September eresMas_VERIF ISP" xfId="447"/>
    <cellStyle name="n_Flash September eresMas_VM" xfId="448"/>
    <cellStyle name="n_Flash September eresMas_VM - Template Budget 2005 v2" xfId="449"/>
    <cellStyle name="n_Flash September eresMas_VM PFA04 BUD05 VB" xfId="450"/>
    <cellStyle name="n_Flash September eresMas_Wanadoo España Flash 2004" xfId="451"/>
    <cellStyle name="n_Flash September eresMas_Wanadoo España Flash 2004 03 VALORES" xfId="452"/>
    <cellStyle name="n_Flash September eresMas_Wanadoo España Flash 2004 04 valores" xfId="453"/>
    <cellStyle name="n_Flash September eresMas_Wanadoo España Flash 2004 051" xfId="454"/>
    <cellStyle name="n_Flash September eresMas_Wanadoo Espana Flash 2004 12" xfId="455"/>
    <cellStyle name="n_Flash September eresMas_Wanadoo España Flash 2004 12" xfId="456"/>
    <cellStyle name="n_Flash September eresMas_Wanadoo France B2004" xfId="457"/>
    <cellStyle name="n_Flash September eresMas_waterflow 2" xfId="458"/>
    <cellStyle name="n_Flash September eresMas_WEM B2004" xfId="459"/>
    <cellStyle name="n_Flash September eresMas_WES Flash Jun04" xfId="460"/>
    <cellStyle name="n_Flash September eresMas_WES Flash Nov04" xfId="461"/>
    <cellStyle name="n_Flash September eresMas_WES Flash October_04" xfId="462"/>
    <cellStyle name="n_Flash September eresMas_WES Sourcing 2004" xfId="463"/>
    <cellStyle name="n_Flash September eresMas_WES-FLAS" xfId="464"/>
    <cellStyle name="n_Flash September eresMas_WFR Sourcing 2002-2004" xfId="465"/>
    <cellStyle name="n_HDI - Template Budget 2005" xfId="466"/>
    <cellStyle name="n_HDI-B2005" xfId="467"/>
    <cellStyle name="n_Input 1 Home" xfId="468"/>
    <cellStyle name="n_Input 2 Home" xfId="469"/>
    <cellStyle name="n_IT Conso 2004 " xfId="470"/>
    <cellStyle name="n_KPI's" xfId="471"/>
    <cellStyle name="n_Marketing Wanadoo1" xfId="472"/>
    <cellStyle name="n_MGRH Home" xfId="473"/>
    <cellStyle name="n_MILESTONES_MARCH" xfId="474"/>
    <cellStyle name="n_OPEX " xfId="475"/>
    <cellStyle name="n_PDM" xfId="476"/>
    <cellStyle name="n_PFA 04-2003 Wanadoo" xfId="477"/>
    <cellStyle name="n_PFA 04-2003 Wanadoo FT" xfId="478"/>
    <cellStyle name="n_PJ Template BR 01-2004" xfId="479"/>
    <cellStyle name="n_Prés TB B2005 France" xfId="480"/>
    <cellStyle name="n_Présentation B2005 France" xfId="481"/>
    <cellStyle name="n_QRF 07-2003 Wanadoo V2" xfId="482"/>
    <cellStyle name="n_R&amp;O" xfId="483"/>
    <cellStyle name="n_Reporting FT 2004-03" xfId="484"/>
    <cellStyle name="n_SCR 2005_06Tool" xfId="485"/>
    <cellStyle name="n_SCR Excel Reporting Tool" xfId="486"/>
    <cellStyle name="n_Synthèse 03-2004" xfId="487"/>
    <cellStyle name="n_Synthèse 1b" xfId="488"/>
    <cellStyle name="n_Synthèse 1c" xfId="489"/>
    <cellStyle name="n_Synthèse Accès" xfId="490"/>
    <cellStyle name="n_Synthèse Achievements" xfId="491"/>
    <cellStyle name="n_Synthèse PFA 04" xfId="492"/>
    <cellStyle name="n_TOP synthèse Chantier 02-2004 copy" xfId="493"/>
    <cellStyle name="n_VERIF ISP" xfId="494"/>
    <cellStyle name="n_VM" xfId="495"/>
    <cellStyle name="n_VM - Template Budget 2005 v2" xfId="496"/>
    <cellStyle name="n_VM PFA04 BUD05 VB" xfId="497"/>
    <cellStyle name="n_Wanadoo España Flash 2004" xfId="498"/>
    <cellStyle name="n_Wanadoo España Flash 2004 03 VALORES" xfId="499"/>
    <cellStyle name="n_Wanadoo España Flash 2004 04 valores" xfId="500"/>
    <cellStyle name="n_Wanadoo España Flash 2004 051" xfId="501"/>
    <cellStyle name="n_Wanadoo Espana Flash 2004 12" xfId="502"/>
    <cellStyle name="n_Wanadoo España Flash 2004 12" xfId="503"/>
    <cellStyle name="n_Wanadoo France B2004" xfId="504"/>
    <cellStyle name="n_waterflow 2" xfId="505"/>
    <cellStyle name="n_WEM B2004" xfId="506"/>
    <cellStyle name="n_WES Flash Jun04" xfId="507"/>
    <cellStyle name="n_WES Flash Nov04" xfId="508"/>
    <cellStyle name="n_WES Flash October_04" xfId="509"/>
    <cellStyle name="n_WES Sourcing 2004" xfId="510"/>
    <cellStyle name="n_WES-FLAS" xfId="511"/>
    <cellStyle name="n_WFR Sourcing 2002-2004" xfId="512"/>
    <cellStyle name="Nagłówek 1" xfId="513" builtinId="16" customBuiltin="1"/>
    <cellStyle name="Nagłówek 1 2" xfId="727"/>
    <cellStyle name="Nagłówek 2" xfId="514" builtinId="17" customBuiltin="1"/>
    <cellStyle name="Nagłówek 2 2" xfId="728"/>
    <cellStyle name="Nagłówek 3" xfId="515" builtinId="18" customBuiltin="1"/>
    <cellStyle name="Nagłówek 3 2" xfId="729"/>
    <cellStyle name="Nagłówek 4" xfId="516" builtinId="19" customBuiltin="1"/>
    <cellStyle name="Nagłówek 4 2" xfId="730"/>
    <cellStyle name="Name" xfId="517"/>
    <cellStyle name="Neutral" xfId="518"/>
    <cellStyle name="Neutralne" xfId="519" builtinId="28" customBuiltin="1"/>
    <cellStyle name="Neutralne 2" xfId="731"/>
    <cellStyle name="Never Changes" xfId="520"/>
    <cellStyle name="no dec" xfId="521"/>
    <cellStyle name="NORAYAS" xfId="522"/>
    <cellStyle name="Normal - Style1" xfId="523"/>
    <cellStyle name="Normal - Style2" xfId="524"/>
    <cellStyle name="Normal - Style3" xfId="525"/>
    <cellStyle name="Normal - Style4" xfId="526"/>
    <cellStyle name="Normal - Style5" xfId="527"/>
    <cellStyle name="Normal 2" xfId="528"/>
    <cellStyle name="Normal 3" xfId="755"/>
    <cellStyle name="Normal_Dane_do_prezentacji_4Q10" xfId="732"/>
    <cellStyle name="Normal_KPIs" xfId="529"/>
    <cellStyle name="Normal_KPIs 2" xfId="530"/>
    <cellStyle name="Normal_KPIs 2 2" xfId="759"/>
    <cellStyle name="Normal_KPIs 3" xfId="758"/>
    <cellStyle name="Normal_Sheet1" xfId="531"/>
    <cellStyle name="Normal_Sheet1 2" xfId="761"/>
    <cellStyle name="Normal_TP Group Fluctuation Analysis 3Q 2010_values_sent to IR_v2" xfId="532"/>
    <cellStyle name="Normal_TP Group Fluctuation Analysis 3Q 2010_values_sent to IR_v2 2" xfId="760"/>
    <cellStyle name="NormalGB" xfId="533"/>
    <cellStyle name="NormalGB 2" xfId="749"/>
    <cellStyle name="NormalGB 3" xfId="733"/>
    <cellStyle name="NormalHelv" xfId="534"/>
    <cellStyle name="normální_laroux" xfId="535"/>
    <cellStyle name="Normalny" xfId="0" builtinId="0"/>
    <cellStyle name="Normalny 2" xfId="734"/>
    <cellStyle name="Normalny 2 2" xfId="750"/>
    <cellStyle name="Normalny 3" xfId="735"/>
    <cellStyle name="Normalny 3 2" xfId="751"/>
    <cellStyle name="Normalny 4" xfId="743"/>
    <cellStyle name="Normalny_4Q2005 arkusz MSSF" xfId="536"/>
    <cellStyle name="NOT" xfId="537"/>
    <cellStyle name="Note" xfId="538"/>
    <cellStyle name="Notes" xfId="539"/>
    <cellStyle name="number" xfId="540"/>
    <cellStyle name="Number Bold" xfId="541"/>
    <cellStyle name="Number Normal" xfId="542"/>
    <cellStyle name="N葯Б" xfId="543"/>
    <cellStyle name="Obliczenia" xfId="544" builtinId="22" customBuiltin="1"/>
    <cellStyle name="Obliczenia 2" xfId="736"/>
    <cellStyle name="Onedec" xfId="545"/>
    <cellStyle name="Out_range" xfId="546"/>
    <cellStyle name="Output Amounts" xfId="547"/>
    <cellStyle name="Output Line Items" xfId="548"/>
    <cellStyle name="OverHead" xfId="549"/>
    <cellStyle name="OverHead 2" xfId="752"/>
    <cellStyle name="OverHead 3" xfId="737"/>
    <cellStyle name="P&amp;L Numbers" xfId="550"/>
    <cellStyle name="Page Heading" xfId="551"/>
    <cellStyle name="Page Heading Large" xfId="552"/>
    <cellStyle name="Page Heading Small" xfId="553"/>
    <cellStyle name="Page Heading_01 - Home" xfId="554"/>
    <cellStyle name="Page Number" xfId="555"/>
    <cellStyle name="pc1" xfId="556"/>
    <cellStyle name="pcent" xfId="557"/>
    <cellStyle name="pct_sub" xfId="558"/>
    <cellStyle name="Percent [0%]" xfId="559"/>
    <cellStyle name="Percent [0.00%]" xfId="560"/>
    <cellStyle name="Percent [0]" xfId="561"/>
    <cellStyle name="Percent [1]" xfId="562"/>
    <cellStyle name="Percent [2]" xfId="563"/>
    <cellStyle name="Percent 2" xfId="756"/>
    <cellStyle name="Percent Hard" xfId="564"/>
    <cellStyle name="percentage" xfId="565"/>
    <cellStyle name="Perlong" xfId="566"/>
    <cellStyle name="PLAN1" xfId="567"/>
    <cellStyle name="Porcentaje" xfId="568"/>
    <cellStyle name="port" xfId="569"/>
    <cellStyle name="Pounds" xfId="570"/>
    <cellStyle name="Pounds (0)" xfId="571"/>
    <cellStyle name="Pounds_01 - Home" xfId="572"/>
    <cellStyle name="Price" xfId="573"/>
    <cellStyle name="Price  .00" xfId="574"/>
    <cellStyle name="Price_PERSONAL" xfId="575"/>
    <cellStyle name="Private" xfId="576"/>
    <cellStyle name="Private1" xfId="577"/>
    <cellStyle name="Procentowy" xfId="578" builtinId="5"/>
    <cellStyle name="Procentowy 2" xfId="579"/>
    <cellStyle name="Procentowy 2 2" xfId="753"/>
    <cellStyle name="Procentowy 2 3" xfId="738"/>
    <cellStyle name="Prozent_Anadat" xfId="580"/>
    <cellStyle name="PSChar" xfId="581"/>
    <cellStyle name="PSDate" xfId="582"/>
    <cellStyle name="PSDec" xfId="583"/>
    <cellStyle name="PSHeading" xfId="584"/>
    <cellStyle name="PSInt" xfId="585"/>
    <cellStyle name="PSSpacer" xfId="586"/>
    <cellStyle name="Qty" xfId="587"/>
    <cellStyle name="radek" xfId="588"/>
    <cellStyle name="Reporting Bold" xfId="589"/>
    <cellStyle name="Reporting Bold 12" xfId="590"/>
    <cellStyle name="Reporting Bold 14" xfId="591"/>
    <cellStyle name="Reporting Normal" xfId="592"/>
    <cellStyle name="results" xfId="593"/>
    <cellStyle name="Results % 3 dp" xfId="594"/>
    <cellStyle name="Results 3 dp" xfId="595"/>
    <cellStyle name="results_01 - Home" xfId="596"/>
    <cellStyle name="Right" xfId="597"/>
    <cellStyle name="Row Headings" xfId="598"/>
    <cellStyle name="Row Ignore" xfId="599"/>
    <cellStyle name="Row Title 1" xfId="600"/>
    <cellStyle name="Row Title 2" xfId="601"/>
    <cellStyle name="Row Title 3" xfId="602"/>
    <cellStyle name="Row Total" xfId="603"/>
    <cellStyle name="Salomon Logo" xfId="604"/>
    <cellStyle name="Section name" xfId="605"/>
    <cellStyle name="Sensitivity" xfId="606"/>
    <cellStyle name="Separador de milhares [0]_IGP-M" xfId="607"/>
    <cellStyle name="Separador de milhares_IGP-M" xfId="608"/>
    <cellStyle name="Shaded" xfId="609"/>
    <cellStyle name="Single Accounting" xfId="610"/>
    <cellStyle name="Special" xfId="611"/>
    <cellStyle name="Spreadsheet title" xfId="612"/>
    <cellStyle name="Standaard_39" xfId="613"/>
    <cellStyle name="Standard_airt-rev" xfId="614"/>
    <cellStyle name="Styl 1" xfId="615"/>
    <cellStyle name="Styl 2" xfId="616"/>
    <cellStyle name="style" xfId="617"/>
    <cellStyle name="style1" xfId="618"/>
    <cellStyle name="style2" xfId="619"/>
    <cellStyle name="Sum" xfId="620"/>
    <cellStyle name="Summary" xfId="621"/>
    <cellStyle name="Table Col Head" xfId="622"/>
    <cellStyle name="Table Head" xfId="623"/>
    <cellStyle name="Table Head Aligned" xfId="624"/>
    <cellStyle name="Table Head Blue" xfId="625"/>
    <cellStyle name="Table Head Green" xfId="626"/>
    <cellStyle name="Table Head_HDI - Template BR 2005-01" xfId="627"/>
    <cellStyle name="Table Source" xfId="628"/>
    <cellStyle name="Table Sub Head" xfId="629"/>
    <cellStyle name="Table Text" xfId="630"/>
    <cellStyle name="Table Title" xfId="631"/>
    <cellStyle name="Table Units" xfId="632"/>
    <cellStyle name="Table_Header" xfId="633"/>
    <cellStyle name="TableBase" xfId="634"/>
    <cellStyle name="TableHead" xfId="635"/>
    <cellStyle name="Tekst objaśnienia" xfId="636" builtinId="53" customBuiltin="1"/>
    <cellStyle name="Tekst objaśnienia 2" xfId="739"/>
    <cellStyle name="test" xfId="637"/>
    <cellStyle name="Text" xfId="638"/>
    <cellStyle name="Text 1" xfId="639"/>
    <cellStyle name="Text 2" xfId="640"/>
    <cellStyle name="Text Head 1" xfId="641"/>
    <cellStyle name="Text Head 2" xfId="642"/>
    <cellStyle name="Text Indent 1" xfId="643"/>
    <cellStyle name="Text Indent 2" xfId="644"/>
    <cellStyle name="þ_x001d_ð &amp;ý&amp;†ýG_x0008_€ X_x000a__x0007__x0001__x0001_" xfId="645"/>
    <cellStyle name="þ_x001d_ð &amp;ý&amp;†ýG_x0008_€_x0009_X_x000a__x0007__x0001__x0001_" xfId="646"/>
    <cellStyle name="Tiitre1" xfId="647"/>
    <cellStyle name="Time" xfId="648"/>
    <cellStyle name="Times 10" xfId="649"/>
    <cellStyle name="Times 12" xfId="650"/>
    <cellStyle name="Title" xfId="651"/>
    <cellStyle name="Titles" xfId="652"/>
    <cellStyle name="Titre 1" xfId="653"/>
    <cellStyle name="Titre 2" xfId="654"/>
    <cellStyle name="Titre3" xfId="655"/>
    <cellStyle name="titre4" xfId="656"/>
    <cellStyle name="To Financials" xfId="657"/>
    <cellStyle name="To_Financial_statements" xfId="658"/>
    <cellStyle name="TOC 1" xfId="659"/>
    <cellStyle name="TOC 2" xfId="660"/>
    <cellStyle name="Tocopilla" xfId="661"/>
    <cellStyle name="Tytuł" xfId="662" builtinId="15" customBuiltin="1"/>
    <cellStyle name="Tytuł 2" xfId="740"/>
    <cellStyle name="Uhrzeit" xfId="663"/>
    <cellStyle name="Undefined" xfId="664"/>
    <cellStyle name="Underline_Single" xfId="665"/>
    <cellStyle name="UNITS" xfId="666"/>
    <cellStyle name="Unprot" xfId="667"/>
    <cellStyle name="Unprot$" xfId="668"/>
    <cellStyle name="Unprot_COPE DIS Sep 14" xfId="669"/>
    <cellStyle name="Unprotect" xfId="670"/>
    <cellStyle name="Uwaga" xfId="671" builtinId="10" customBuiltin="1"/>
    <cellStyle name="Uwaga 2" xfId="754"/>
    <cellStyle name="Uwaga 3" xfId="741"/>
    <cellStyle name="Valuta [0]_Assumptions" xfId="672"/>
    <cellStyle name="Valuta_Assumptions" xfId="673"/>
    <cellStyle name="Währung [0]_RESULT" xfId="674"/>
    <cellStyle name="Währung_airt-rev" xfId="675"/>
    <cellStyle name="web_ normal" xfId="676"/>
    <cellStyle name="White" xfId="677"/>
    <cellStyle name="WhitePattern" xfId="678"/>
    <cellStyle name="WhitePattern1" xfId="679"/>
    <cellStyle name="WhiteText" xfId="680"/>
    <cellStyle name="Year" xfId="681"/>
    <cellStyle name="Yen" xfId="682"/>
    <cellStyle name="Złe" xfId="683" builtinId="27" customBuiltin="1"/>
    <cellStyle name="Złe 2" xfId="742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3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7</xdr:row>
      <xdr:rowOff>9525</xdr:rowOff>
    </xdr:from>
    <xdr:to>
      <xdr:col>5</xdr:col>
      <xdr:colOff>952500</xdr:colOff>
      <xdr:row>21</xdr:row>
      <xdr:rowOff>0</xdr:rowOff>
    </xdr:to>
    <xdr:sp macro="" textlink="">
      <xdr:nvSpPr>
        <xdr:cNvPr id="2" name="ColorPalette" hidden="1"/>
        <xdr:cNvSpPr txBox="1">
          <a:spLocks noChangeArrowheads="1"/>
        </xdr:cNvSpPr>
      </xdr:nvSpPr>
      <xdr:spPr bwMode="auto">
        <a:xfrm>
          <a:off x="1266825" y="1533525"/>
          <a:ext cx="6381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177800</xdr:colOff>
      <xdr:row>50</xdr:row>
      <xdr:rowOff>88901</xdr:rowOff>
    </xdr:from>
    <xdr:to>
      <xdr:col>5</xdr:col>
      <xdr:colOff>2180168</xdr:colOff>
      <xdr:row>51</xdr:row>
      <xdr:rowOff>136073</xdr:rowOff>
    </xdr:to>
    <xdr:sp macro="" textlink="">
      <xdr:nvSpPr>
        <xdr:cNvPr id="3" name="pole tekstowe 2"/>
        <xdr:cNvSpPr txBox="1"/>
      </xdr:nvSpPr>
      <xdr:spPr>
        <a:xfrm>
          <a:off x="177800" y="10498365"/>
          <a:ext cx="2954868" cy="2376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Change is calculated based on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IAS18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figures</a:t>
          </a:r>
        </a:p>
      </xdr:txBody>
    </xdr:sp>
    <xdr:clientData/>
  </xdr:twoCellAnchor>
  <xdr:twoCellAnchor>
    <xdr:from>
      <xdr:col>0</xdr:col>
      <xdr:colOff>175985</xdr:colOff>
      <xdr:row>1</xdr:row>
      <xdr:rowOff>83002</xdr:rowOff>
    </xdr:from>
    <xdr:to>
      <xdr:col>21</xdr:col>
      <xdr:colOff>312964</xdr:colOff>
      <xdr:row>1</xdr:row>
      <xdr:rowOff>568475</xdr:rowOff>
    </xdr:to>
    <xdr:sp macro="" textlink="">
      <xdr:nvSpPr>
        <xdr:cNvPr id="4" name="pole tekstowe 3"/>
        <xdr:cNvSpPr txBox="1"/>
      </xdr:nvSpPr>
      <xdr:spPr>
        <a:xfrm>
          <a:off x="175985" y="205466"/>
          <a:ext cx="9580336" cy="4854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Disclosures on performance measures, including adjustments, are presented in the Note 3 to IFRS Consolidated Financial Statements of the Orange Polska Group for the year ended 31 December 2018 (available at </a:t>
          </a:r>
          <a:r>
            <a:rPr lang="en-GB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http://orange-ir.pl/results-center/results/2018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</a:t>
          </a: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10</xdr:row>
      <xdr:rowOff>0</xdr:rowOff>
    </xdr:to>
    <xdr:sp macro="" textlink="">
      <xdr:nvSpPr>
        <xdr:cNvPr id="6" name="ColorPalette" hidden="1"/>
        <xdr:cNvSpPr txBox="1">
          <a:spLocks noChangeArrowheads="1"/>
        </xdr:cNvSpPr>
      </xdr:nvSpPr>
      <xdr:spPr bwMode="auto">
        <a:xfrm>
          <a:off x="1266825" y="7724775"/>
          <a:ext cx="6381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TRAFIC\4%20-%20Report\UAG\AAY-AIH\2004\05\Reporting\Classeur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PROGNOZY\prognoza03_2003\analizy\amortyzacj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8_18pazdziernika2002\Euqipment%20&amp;%20Services%20Costs%20-%20Drawdown%2018-%20direct%20Supplier%20pay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ocuments%20and%20Settings\rbellace\Local%20Settings\Temporary%20Internet%20Files\OLK9\PFA%20DRP%2003-2003%20V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pafp01\public\WINDOWS\TEMP\0-5-10%20BP%20U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Rts\TPSA%20EURO%20Finance%20B.V\Excel\Annual%20Report%202002-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Monthly%20Reporting\2006\02%20Feb\FT\Spain%20-%20V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6%20-%20Budget\Budget2005\1%20UAG%20-%20Voix%20&amp;%20Messageries\CARAT%20V1\CA%20UAG%20PFA04%20B05%20Carat%20(04-10-06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TRAFIC\3%20-%20Budget\UAG_05\UAG\saisie%20Carat%20du%2026-10\UAG%20charges%20Carat%202610%20Synth&#232;s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AFI\Finance\Base_operation\DRP\PFA%2004-2003\CAPEX%20DRP%20PFA04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6_19wrzesnia2002\platne%20przez%20PTK%20-%201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M-KEPA\aws\GROUPS\SKARBNIK\Pakiet%20konsolidacyjny\pakiet%20marzec%202002\zastaw\Nokia%20-%20faktury%20-%20dane%20do%20zastawu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AFI\Finance\Base_operation\BUREAUTIQUE\Budget%202004\BUR%20envo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VAT_przy_ciagnieciach\VAT_Ciagnienie%2018\vat_DRAWDOWN18_CALC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7_4%20pa&#380;dziernika2002\Euqipment%20&amp;%20Services%20Costs%20-%20Drawdown%2017-%20direct%20Supplier%20paymen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bearingpoint.com/Documents%20and%20Settings/olivier.piroelle/My%20Documents/BC_Jobs/France%20Telecom/Top%20Com/TdB/FT_TOPCom_TdB_opi_0303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User%20Folders\Finance%20Department\Files%20from%20Postoffice\Budget%202002\Budget%20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Global%20Share\OPS%20PLAN%20DRAFT\Documents%20and%20Settings\rush0d1\Local%20Settings\Temp\Temporary%20Directory%201%20for%20Programme%20Reports.zip\Programme%20Reports\Top%2015%20-%20Programme%20Report%20Summar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TEMP\rapportage%20nov%20%20waard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4.134.32.249\data\Mijn%20documenten\EuroNet%20BV\BV-98\Budgets%201998\Revenues%20Budget%20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ocuments%20and%20Settings\rbellace\Local%20Settings\Temporary%20Internet%20Files\OLK9\BUD%20DPR%202004%20VO_%20CODOP%2008-08-03%20V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External%20Reporting\2005\Q1\Group\Q1%2005%20%20Presentation%20Exce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AFI\Finance\Base_operation\DRP\TDI%20REORG%20DRP%202004\EFFECTIFS%202004\effectif%20DRP%20pour%20TDi%20version%20DAF%20bis%20version%20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RICHARD%20CG\BR%20DRP%202003\04-2003\BR%20DRP%2003-20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TESSERAUD\00%20-%20Reporting%202003\03%20-%202003\CDR%20CMO\03%20-%20(PG2)%20Tickets\TB%20PG203-0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2004-09\Reporting%20Groupe%202004-09\02%20-%20Acc&#232;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WINNT\Profiles\baerbe\Temporary%20Internet%20Files\OLK10\amortyzacj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toffice\finance\Budget%202000%20V2\Budget%202000%20Final%20V2\Budget%20V2\Final%20Budget%202000%20V2%2019-11-9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WSA\DCGEST\Lazaroo\REPORTING%202004\PERMANENT%202004\02-%20Maquettes%20Reporting\WFR%20Reporting%20%20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PERMANENT%202004\02-%20Maquettes%20Reporting\Historique%20MGP\UA%20Trafic%2020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WSA\DCGEST\Lazaroo\REPORTING%202003\PERMANENT%202003\Maquettes%20Reporting%202003\WIN%20Reporting%20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OCUME~1\alaeron\LOCALS~1\Temp\04b%20-%20D&#233;tail%20BU%20acc&#232;s%20fiches%20pay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9_29pazdziernika2002\Platne_przez_PTK_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W-PULKOWNIK\aws\CONSO98\CSO0698\EFILE98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MOJE%20DOKUMENTY\2004\Archiwum%20korekt%20FT\FT%20adjustments%20December\Derivatives%20adjustment\swap%20FT%20GAAP2004M12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  <sheetName val="Kursy"/>
      <sheetName val="Activity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8958.2800000000007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2332.2399999999998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8958.2800000000007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16773.169999999998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37186.400000000001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2.1800000000000002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4469.5200000000004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4965.7299999999996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23699.040000000001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31738.560000000001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35969.699999999997</v>
          </cell>
          <cell r="H48">
            <v>29483.360000000001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24423.599999999999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66830.210000000006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66830.210000000006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9165.8799999999992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9165.8799999999992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9165.8799999999992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67466.570000000007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38148.730000000003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135672.89000000001</v>
          </cell>
          <cell r="H97">
            <v>111207.29</v>
          </cell>
          <cell r="I97">
            <v>24465.599999999999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305214.53999999998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27413.040000000001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8238.8799999999992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149655.32999999999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40723.279999999999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20213.189999999999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6429429.2800000003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23354389.420000002</v>
          </cell>
          <cell r="H108">
            <v>19142942.149999999</v>
          </cell>
          <cell r="I108">
            <v>4211447.2699999996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4764.1499999999996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4764.1499999999996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4764.1499999999996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4764.1499999999996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4764.1499999999996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4764.1499999999996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4764.1499999999996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4764.1499999999996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4764.1499999999996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4764.1499999999996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4764.1499999999996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4764.1499999999996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4764.1499999999996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34061.620000000003</v>
          </cell>
          <cell r="H124">
            <v>27919.360000000001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9955.7900000000009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9955.7900000000009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9955.7900000000009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9955.7900000000009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9628.6299999999992</v>
          </cell>
          <cell r="I129">
            <v>2118.3000000000002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9628.6299999999992</v>
          </cell>
          <cell r="I130">
            <v>2118.3000000000002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9628.6299999999992</v>
          </cell>
          <cell r="I131">
            <v>2118.3000000000002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2339.0100000000002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37837.949999999997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36371.699999999997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10388.219999999999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4753.6400000000003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4753.6400000000003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4753.6400000000003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4753.6400000000003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4753.6400000000003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4753.6400000000003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4753.6400000000003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4964.0200000000004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8964.4500000000007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8964.4500000000007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8964.4500000000007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30624.799999999999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327181.53999999998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1292.1500000000001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  <sheetName val="Assumptions"/>
      <sheetName val="Période"/>
    </sheetNames>
    <sheetDataSet>
      <sheetData sheetId="0" refreshError="1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 refreshError="1">
        <row r="2">
          <cell r="F2" t="str">
            <v>@1FSF0100</v>
          </cell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 refreshError="1">
        <row r="4">
          <cell r="D4">
            <v>1.9999999552965164E-2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 platne przezPTK "/>
      <sheetName val="faktury zakupowe dla dostawcy w"/>
    </sheetNames>
    <sheetDataSet>
      <sheetData sheetId="0" refreshError="1"/>
      <sheetData sheetId="1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83465.100000000006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329568.40999999997</v>
          </cell>
          <cell r="H7">
            <v>270138.03999999998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33904.870000000003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4784.6000000000004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4784.6000000000004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4784.6000000000004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4784.6000000000004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4784.6000000000004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4784.6000000000004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4996.3500000000004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36691.160000000003</v>
          </cell>
          <cell r="H25">
            <v>30074.720000000001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36191.480000000003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9256.2800000000007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2349.0500000000002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2349.0500000000002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37454.400000000001</v>
          </cell>
          <cell r="I46">
            <v>8239.9699999999993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-2098.6999999999998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4746.9799999999996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4746.9799999999996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4746.9799999999996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4746.9799999999996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4957.0600000000004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35906.949999999997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37309.919999999998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37309.919999999998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34533.730000000003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32835.360000000001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9362.5499999999993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2384.2199999999998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2384.2199999999998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2384.2199999999998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2384.2199999999998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16414.189999999999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17162.560000000001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4957.0600000000004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36824.089999999997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36824.089999999997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2384.2199999999998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2384.2199999999998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2384.2199999999998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33202.620000000003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45630.720000000001</v>
          </cell>
          <cell r="H123">
            <v>37402.230000000003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35929.550000000003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37041.589999999997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2398.3000000000002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4775.0200000000004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4775.0200000000004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4775.0200000000004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4775.0200000000004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4775.0200000000004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4775.0200000000004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4775.0200000000004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4775.0200000000004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31900.240000000002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31900.240000000002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1037.9100000000001</v>
          </cell>
          <cell r="I152">
            <v>228.34</v>
          </cell>
          <cell r="J152" t="str">
            <v>PLN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0" refreshError="1"/>
      <sheetData sheetId="1" refreshError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36258.120000000003</v>
          </cell>
          <cell r="C2">
            <v>36258.120000000003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144033.54999999999</v>
          </cell>
          <cell r="C19">
            <v>144033.54999999999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20795.740000000002</v>
          </cell>
          <cell r="C28">
            <v>20795.740000000002</v>
          </cell>
        </row>
        <row r="29">
          <cell r="A29" t="str">
            <v>229-02/CED</v>
          </cell>
          <cell r="B29">
            <v>20795.740000000002</v>
          </cell>
          <cell r="C29">
            <v>20795.740000000002</v>
          </cell>
        </row>
        <row r="30">
          <cell r="A30" t="str">
            <v>230-02/CED</v>
          </cell>
          <cell r="B30">
            <v>20795.740000000002</v>
          </cell>
          <cell r="C30">
            <v>20795.740000000002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15610584.619999999</v>
          </cell>
          <cell r="C32">
            <v>15610584.619999999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9986778.9000000004</v>
          </cell>
          <cell r="C39">
            <v>9986778.9000000004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38458.589999999997</v>
          </cell>
          <cell r="C46">
            <v>38458.589999999997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35416.120000000003</v>
          </cell>
          <cell r="C52">
            <v>35416.120000000003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2195081.5499999998</v>
          </cell>
          <cell r="C56">
            <v>2195081.5499999998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2248798.0099999998</v>
          </cell>
          <cell r="C62">
            <v>2248798.0099999998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42681.120000000003</v>
          </cell>
          <cell r="C64">
            <v>42681.120000000003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275052.96999999997</v>
          </cell>
          <cell r="C70">
            <v>275052.96999999997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Feuil1"/>
      <sheetName val="INPUT OPEX"/>
      <sheetName val="Management"/>
    </sheetNames>
    <sheetDataSet>
      <sheetData sheetId="0" refreshError="1">
        <row r="26">
          <cell r="U26">
            <v>6</v>
          </cell>
        </row>
      </sheetData>
      <sheetData sheetId="1" refreshError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4.0663999999999998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4.0663999999999998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4.0663999999999998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4.0663999999999998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4.0663999999999998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4.0663999999999998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4.0663999999999998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4.0663999999999998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4.0663999999999998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4.0663999999999998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4.0663999999999998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4.0663999999999998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4.0663999999999998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4.0663999999999998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4.0663999999999998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4.0663999999999998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4.0663999999999998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2732.1299999999992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4.0663999999999998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2732.1299999999992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4.0663999999999998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2732.1299999999992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4.0663999999999998</v>
          </cell>
          <cell r="L21">
            <v>8958.2800000000007</v>
          </cell>
          <cell r="M21">
            <v>8958.2800000000007</v>
          </cell>
          <cell r="P21">
            <v>10929.1</v>
          </cell>
          <cell r="Q21">
            <v>8958.2800000000007</v>
          </cell>
          <cell r="R21">
            <v>8958.2800000000007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4.0663999999999998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2332.2399999999998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4.0663999999999998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4.0663999999999998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4.0663999999999998</v>
          </cell>
          <cell r="L25">
            <v>8958.2800000000007</v>
          </cell>
          <cell r="M25">
            <v>8958.2800000000007</v>
          </cell>
          <cell r="P25">
            <v>10929.1</v>
          </cell>
          <cell r="Q25">
            <v>8958.2800000000007</v>
          </cell>
          <cell r="R25">
            <v>8958.2800000000007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4.0663999999999998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4.0663999999999998</v>
          </cell>
          <cell r="L27">
            <v>13748.5</v>
          </cell>
          <cell r="M27">
            <v>13748.5</v>
          </cell>
          <cell r="P27">
            <v>16773.169999999998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4.0663999999999998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756.84000000000015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4.0663999999999998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756.84000000000015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4.0663999999999998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756.84000000000015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4.0663999999999998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756.84000000000015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4.0663999999999998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756.84000000000015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4.0663999999999998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756.84000000000015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4.0663999999999998</v>
          </cell>
          <cell r="L34">
            <v>62703.89</v>
          </cell>
          <cell r="M34">
            <v>62703.89</v>
          </cell>
          <cell r="N34">
            <v>5016.3100000000004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4.0705999999999998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4.0705999999999998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4234.9700000000012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4.0705999999999998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4.0705999999999998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4.0705999999999998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4.0705999999999998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4755.2799999999988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4.0705999999999998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4755.2799999999988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4.0705999999999998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4755.2799999999988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4.0705999999999998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4755.2799999999988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4.0705999999999998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4755.2799999999988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4.0705999999999998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4.0705999999999998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4.0705999999999998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4.0705999999999998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4993.4900000000016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4.0705999999999998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4.0705999999999998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4.0705999999999998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4965.7299999999996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4.0705999999999998</v>
          </cell>
          <cell r="M52">
            <v>23699.040000000001</v>
          </cell>
          <cell r="P52">
            <v>28912.83</v>
          </cell>
          <cell r="Q52">
            <v>23699.040000000001</v>
          </cell>
          <cell r="R52">
            <v>23699.040000000001</v>
          </cell>
          <cell r="S52">
            <v>5822</v>
          </cell>
          <cell r="T52">
            <v>5213.7900000000009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4.0705999999999998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4.0705999999999998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4.0705999999999998</v>
          </cell>
          <cell r="M55">
            <v>26015.21</v>
          </cell>
          <cell r="P55">
            <v>31738.560000000001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4.0705999999999998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4.0705999999999998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4.0705999999999998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5830.8100000000013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4.0705999999999998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4.0705999999999998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4.0705999999999998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4.0705999999999998</v>
          </cell>
          <cell r="M62">
            <v>29483.360000000001</v>
          </cell>
          <cell r="P62">
            <v>35969.699999999997</v>
          </cell>
          <cell r="Q62">
            <v>29483.360000000001</v>
          </cell>
          <cell r="R62">
            <v>29483.360000000001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4.0705999999999998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4.0705999999999998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4.0705999999999998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4.0705999999999998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4.0705999999999998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4.0705999999999998</v>
          </cell>
          <cell r="L68">
            <v>24423.599999999999</v>
          </cell>
          <cell r="M68">
            <v>24423.599999999999</v>
          </cell>
          <cell r="P68">
            <v>29796.79</v>
          </cell>
          <cell r="Q68">
            <v>24423.599999999999</v>
          </cell>
          <cell r="R68">
            <v>24423.599999999999</v>
          </cell>
          <cell r="S68">
            <v>6000</v>
          </cell>
          <cell r="T68">
            <v>5373.1900000000023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4.0705999999999998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5695.5800000000017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4.0705999999999998</v>
          </cell>
          <cell r="L70">
            <v>24423.599999999999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4.0705999999999998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4.0705999999999998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4.0705999999999998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4.0705999999999998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4.0705999999999998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4.0705999999999998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4.0705999999999998</v>
          </cell>
          <cell r="L77">
            <v>4469.5200000000004</v>
          </cell>
          <cell r="M77">
            <v>4469.5200000000004</v>
          </cell>
          <cell r="P77">
            <v>5452.81</v>
          </cell>
          <cell r="Q77">
            <v>4469.5200000000004</v>
          </cell>
          <cell r="R77">
            <v>4469.5200000000004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4.0705999999999998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4.0705999999999998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4.0556999999999999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4.0556999999999999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4.0556999999999999</v>
          </cell>
          <cell r="L82">
            <v>24674.880000000001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4.0556999999999999</v>
          </cell>
          <cell r="M83">
            <v>67466.569999999992</v>
          </cell>
          <cell r="P83">
            <v>82309.22</v>
          </cell>
          <cell r="Q83">
            <v>67466.569999999992</v>
          </cell>
          <cell r="R83">
            <v>67466.570000000007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4.0556999999999999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4.0556999999999999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4.0556999999999999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4.0556999999999999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4.0556999999999999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4.0556999999999999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8147.1699999999983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4.0556999999999999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9344.5800000000017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4.0556999999999999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9344.5800000000017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4.0556999999999999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4.0556999999999999</v>
          </cell>
          <cell r="L93">
            <v>9165.8799999999992</v>
          </cell>
          <cell r="M93">
            <v>9165.8799999999992</v>
          </cell>
          <cell r="P93">
            <v>11182.37</v>
          </cell>
          <cell r="Q93">
            <v>9165.8799999999992</v>
          </cell>
          <cell r="R93">
            <v>9165.8799999999992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4.0556999999999999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4.0556999999999999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4.0556999999999999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4.0556999999999999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4.0556999999999999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4.0556999999999999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4.0556999999999999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4.0556999999999999</v>
          </cell>
          <cell r="L101">
            <v>31269.45</v>
          </cell>
          <cell r="M101">
            <v>31269.45</v>
          </cell>
          <cell r="P101">
            <v>38148.730000000003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4.0556999999999999</v>
          </cell>
          <cell r="L102">
            <v>9165.8799999999992</v>
          </cell>
          <cell r="M102">
            <v>9165.8799999999992</v>
          </cell>
          <cell r="P102">
            <v>11182.37</v>
          </cell>
          <cell r="Q102">
            <v>9165.8799999999992</v>
          </cell>
          <cell r="R102">
            <v>9165.8799999999992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4.0556999999999999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4.0556999999999999</v>
          </cell>
          <cell r="L104">
            <v>9165.8799999999992</v>
          </cell>
          <cell r="M104">
            <v>9165.8799999999992</v>
          </cell>
          <cell r="P104">
            <v>11182.37</v>
          </cell>
          <cell r="Q104">
            <v>9165.8799999999992</v>
          </cell>
          <cell r="R104">
            <v>9165.8799999999992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4.0556999999999999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754.85000000000036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4.0556999999999999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4.0556999999999999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 xml:space="preserve"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4.0556999999999999</v>
          </cell>
          <cell r="L108">
            <v>250175.85</v>
          </cell>
          <cell r="M108">
            <v>250175.85</v>
          </cell>
          <cell r="P108">
            <v>305214.53999999998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55038.689999999973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4.0556999999999999</v>
          </cell>
          <cell r="L109">
            <v>149655.32999999999</v>
          </cell>
          <cell r="M109">
            <v>149655.32999999999</v>
          </cell>
          <cell r="P109">
            <v>182579.5</v>
          </cell>
          <cell r="Q109">
            <v>149655.32999999999</v>
          </cell>
          <cell r="R109">
            <v>149655.32999999999</v>
          </cell>
          <cell r="S109">
            <v>36900</v>
          </cell>
          <cell r="T109">
            <v>32924.170000000013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4.0603999999999996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4.0603999999999996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4.0603999999999996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4.0603999999999996</v>
          </cell>
          <cell r="M113">
            <v>54778.86</v>
          </cell>
          <cell r="P113">
            <v>66830.210000000006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4.0603999999999996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4.0603999999999996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4.0603999999999996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4.0603999999999996</v>
          </cell>
          <cell r="M117">
            <v>54778.86</v>
          </cell>
          <cell r="P117">
            <v>66830.210000000006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4.0603999999999996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4.0603999999999996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4.0603999999999996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4.0603999999999996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4.0603999999999996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4.0603999999999996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4.0603999999999996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4.0603999999999996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4.0603999999999996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4.0603999999999996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4.0603999999999996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4.0603999999999996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4.0603999999999996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4.0603999999999996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4.0603999999999996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 xml:space="preserve"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4.0603999999999996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 xml:space="preserve"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4.0603999999999996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4.0603999999999996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4.0603999999999996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4.0603999999999996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4.0603999999999996</v>
          </cell>
          <cell r="M138">
            <v>75819.850000000006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4.0603999999999996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4.0603999999999996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4.0603999999999996</v>
          </cell>
          <cell r="L141">
            <v>26299.200000000001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4.0603999999999996</v>
          </cell>
          <cell r="L142">
            <v>9627.2099999999991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4.0603999999999996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4.0603999999999996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4.0603999999999996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4.0603999999999996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4.0603999999999996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4.0603999999999996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2287.7100000000009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4.0603999999999996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4.0603999999999996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4.0603999999999996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4.0603999999999996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1063962.3500000001</v>
          </cell>
          <cell r="T152">
            <v>950424.79999999981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4.0603999999999996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4.0603999999999996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4.0663999999999998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9282.2400000000052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4.0663999999999998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37186.400000000001</v>
          </cell>
          <cell r="R156">
            <v>37186.400000000001</v>
          </cell>
          <cell r="S156">
            <v>9144.7999999999993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4.0705999999999998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42235.570000000007</v>
          </cell>
          <cell r="R157">
            <v>42235.57</v>
          </cell>
          <cell r="S157">
            <v>10375.76</v>
          </cell>
          <cell r="T157">
            <v>9291.8299999999945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4.0705999999999998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4.0705999999999998</v>
          </cell>
          <cell r="L159">
            <v>80923.600000000006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4.0705999999999998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4.0705999999999998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4.0705999999999998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4.0705999999999998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4.0705999999999998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4.0705999999999998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4.0705999999999998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4.0705999999999998</v>
          </cell>
          <cell r="M167">
            <v>5857609.7599999998</v>
          </cell>
          <cell r="N167">
            <v>458262.96</v>
          </cell>
          <cell r="O167">
            <v>129322.8</v>
          </cell>
          <cell r="P167">
            <v>6429429.2800000003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4.0705999999999998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4.0705999999999998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4.0705999999999998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4.0705999999999998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4.0705999999999998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4.0705999999999998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4.0705999999999998</v>
          </cell>
          <cell r="L174">
            <v>8955.2999999999993</v>
          </cell>
          <cell r="M174">
            <v>8955.2999999999993</v>
          </cell>
          <cell r="N174">
            <v>716.42</v>
          </cell>
          <cell r="P174">
            <v>10051.44</v>
          </cell>
          <cell r="Q174">
            <v>8238.8799999999992</v>
          </cell>
          <cell r="R174">
            <v>8238.8799999999992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4.0705999999999998</v>
          </cell>
          <cell r="L175">
            <v>24423.599999999999</v>
          </cell>
          <cell r="M175">
            <v>24423.599999999999</v>
          </cell>
          <cell r="N175">
            <v>1953.89</v>
          </cell>
          <cell r="P175">
            <v>27413.040000000001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4943.3300000000017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4.0705999999999998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4.0556999999999999</v>
          </cell>
          <cell r="M177">
            <v>20807545.809999999</v>
          </cell>
          <cell r="N177">
            <v>1664603.66</v>
          </cell>
          <cell r="P177">
            <v>23354389.420000002</v>
          </cell>
          <cell r="Q177">
            <v>19142942.149999999</v>
          </cell>
          <cell r="R177">
            <v>19142942.149999999</v>
          </cell>
          <cell r="S177">
            <v>4720009.41</v>
          </cell>
          <cell r="T177">
            <v>4211447.2700000033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4.0556999999999999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4.0556999999999999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4.0556999999999999</v>
          </cell>
          <cell r="L180">
            <v>9387136.6799999997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4.0556999999999999</v>
          </cell>
          <cell r="L181">
            <v>27740.99</v>
          </cell>
          <cell r="M181">
            <v>27740.99</v>
          </cell>
          <cell r="N181">
            <v>2219.2800000000002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5614.7799999999988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4.0556999999999999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22654.080000000002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4.0556999999999999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40723.279999999999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7343.5399999999936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4.0556999999999999</v>
          </cell>
          <cell r="L184">
            <v>111207.29</v>
          </cell>
          <cell r="M184">
            <v>111207.29</v>
          </cell>
          <cell r="P184">
            <v>135672.89000000001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4.0875000000000004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4.0875000000000004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4.0875000000000004</v>
          </cell>
          <cell r="L6">
            <v>29450.449999999997</v>
          </cell>
          <cell r="M6">
            <v>35929.550000000003</v>
          </cell>
          <cell r="N6">
            <v>29450.45</v>
          </cell>
          <cell r="O6">
            <v>7205</v>
          </cell>
          <cell r="P6">
            <v>6479.1000000000022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4.0875000000000004</v>
          </cell>
          <cell r="L10">
            <v>30361.96</v>
          </cell>
          <cell r="M10">
            <v>37041.589999999997</v>
          </cell>
          <cell r="N10">
            <v>30361.96</v>
          </cell>
          <cell r="O10">
            <v>7428</v>
          </cell>
          <cell r="P10">
            <v>6679.6299999999974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2378.9299999999998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4.0875000000000004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5918.8600000000006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2378.9299999999998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4.0875000000000004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4.0875000000000004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5567.2599999999984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4.0875000000000004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4.0875000000000004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4.0875000000000004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4775.0200000000004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4.0875000000000004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4775.0200000000004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4.0875000000000004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4775.0200000000004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4.0875000000000004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4775.0200000000004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4.0875000000000004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4775.0200000000004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4.0875000000000004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4775.0200000000004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4.0875000000000004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4775.0200000000004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4.0875000000000004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4775.0200000000004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4.0875000000000004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4.0875000000000004</v>
          </cell>
          <cell r="K32">
            <v>26147.74</v>
          </cell>
          <cell r="L32">
            <v>26147.74</v>
          </cell>
          <cell r="M32">
            <v>31900.240000000002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4.0875000000000004</v>
          </cell>
          <cell r="K33">
            <v>26147.74</v>
          </cell>
          <cell r="L33">
            <v>26147.74</v>
          </cell>
          <cell r="M33">
            <v>31900.240000000002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4.0875000000000004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4.0875000000000004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4.0875000000000004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4.0875000000000004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4.0875000000000004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4.0875000000000004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4.0875000000000004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5045.8299999999981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4.0875000000000004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4.1308999999999996</v>
          </cell>
          <cell r="K44">
            <v>63946.33</v>
          </cell>
          <cell r="L44">
            <v>63946.33</v>
          </cell>
          <cell r="M44">
            <v>71773.350000000006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4.0521000000000003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4.0521000000000003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4.0521000000000003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5954.9700000000012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4.0521000000000003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5954.9700000000012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4.0521000000000003</v>
          </cell>
          <cell r="K49">
            <v>28218.82</v>
          </cell>
          <cell r="L49">
            <v>28218.82</v>
          </cell>
          <cell r="M49">
            <v>34426.959999999999</v>
          </cell>
          <cell r="N49">
            <v>28218.82</v>
          </cell>
          <cell r="O49">
            <v>6964</v>
          </cell>
          <cell r="P49">
            <v>6208.1399999999994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4.0521000000000003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4.0521000000000003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4.0521000000000003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4.0521000000000003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4.0521000000000003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4.0521000000000003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4.0521000000000003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2104.7399999999998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4.0521000000000003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2104.7399999999998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4.0521000000000003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2104.7399999999998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4.0521000000000003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2104.7399999999998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4.0521000000000003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2104.7399999999998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4.0521000000000003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4.0521000000000003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4.0521000000000003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4.0521000000000003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2377.5299999999988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4.0521000000000003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2377.5299999999988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4.0521000000000003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2377.5299999999988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4.0521000000000003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4.0521000000000003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4.0521000000000003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4.0521000000000003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754.18000000000029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4.0521000000000003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754.18000000000029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4.0808999999999997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50714.820000000007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4.0875000000000004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4.0875000000000004</v>
          </cell>
          <cell r="L74">
            <v>1128.1599999999999</v>
          </cell>
          <cell r="M74">
            <v>1266.25</v>
          </cell>
          <cell r="N74">
            <v>1037.9100000000001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4.0521000000000003</v>
          </cell>
          <cell r="K77">
            <v>5527.06</v>
          </cell>
          <cell r="L77">
            <v>5527.06</v>
          </cell>
          <cell r="M77">
            <v>6203.57</v>
          </cell>
          <cell r="N77">
            <v>5084.8999999999996</v>
          </cell>
          <cell r="O77">
            <v>1254.8800000000001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4.0521000000000003</v>
          </cell>
          <cell r="K78">
            <v>5527.06</v>
          </cell>
          <cell r="L78">
            <v>5527.06</v>
          </cell>
          <cell r="M78">
            <v>6203.57</v>
          </cell>
          <cell r="N78">
            <v>5084.8999999999996</v>
          </cell>
          <cell r="O78">
            <v>1254.8800000000001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4.0521000000000003</v>
          </cell>
          <cell r="K79">
            <v>1276.3499999999999</v>
          </cell>
          <cell r="L79">
            <v>1276.3499999999999</v>
          </cell>
          <cell r="M79">
            <v>1432.58</v>
          </cell>
          <cell r="N79">
            <v>1174.24</v>
          </cell>
          <cell r="O79">
            <v>289.79000000000002</v>
          </cell>
          <cell r="P79">
            <v>258.33999999999992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4.0521000000000003</v>
          </cell>
          <cell r="L80">
            <v>34511.740000000005</v>
          </cell>
          <cell r="M80">
            <v>38735.97</v>
          </cell>
          <cell r="N80">
            <v>31750.799999999999</v>
          </cell>
          <cell r="O80">
            <v>7835.64</v>
          </cell>
          <cell r="P80">
            <v>6985.1700000000019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4.0521000000000003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4.0521000000000003</v>
          </cell>
          <cell r="L85">
            <v>5018687.8999999994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918483.66999999993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4.0521000000000003</v>
          </cell>
          <cell r="L94">
            <v>555704.80000000005</v>
          </cell>
          <cell r="M94">
            <v>623723.07999999996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165730.79999999999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4.0521000000000003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76827.079999999958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</sheetNames>
    <sheetDataSet>
      <sheetData sheetId="0" refreshError="1">
        <row r="2">
          <cell r="B2">
            <v>0.79166666666666663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 xml:space="preserve"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828.19999999999993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912.06818181818176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276.80909090909091</v>
          </cell>
          <cell r="E9">
            <v>178.22024181818182</v>
          </cell>
          <cell r="F9">
            <v>367.96542499999998</v>
          </cell>
          <cell r="G9">
            <v>690.69406250000009</v>
          </cell>
        </row>
        <row r="10">
          <cell r="A10" t="str">
            <v>Sponsoring</v>
          </cell>
          <cell r="D10">
            <v>152.30000000000001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 xml:space="preserve">Total other revenues  </v>
          </cell>
          <cell r="B12">
            <v>1039.1999999999998</v>
          </cell>
          <cell r="D12">
            <v>1257.3090909090909</v>
          </cell>
          <cell r="E12">
            <v>2784.7992465236498</v>
          </cell>
          <cell r="F12">
            <v>6325.5936661060859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203.08949999999999</v>
          </cell>
          <cell r="E18">
            <v>320.33050000000003</v>
          </cell>
          <cell r="F18">
            <v>432.90049999999997</v>
          </cell>
          <cell r="G18">
            <v>550.05500000000006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24910.430773510609</v>
          </cell>
          <cell r="F19">
            <v>38714.073831959009</v>
          </cell>
          <cell r="G19">
            <v>56569.813072250887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69810.810810810814</v>
          </cell>
          <cell r="E22">
            <v>149462.58464106364</v>
          </cell>
          <cell r="F22">
            <v>232284.44299175404</v>
          </cell>
          <cell r="G22">
            <v>339418.87843350531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0.55000000000000004</v>
          </cell>
          <cell r="E24">
            <v>0.55000000000000004</v>
          </cell>
          <cell r="F24">
            <v>0.55000000000000004</v>
          </cell>
          <cell r="G24">
            <v>0.55000000000000004</v>
          </cell>
        </row>
        <row r="25">
          <cell r="A25" t="str">
            <v xml:space="preserve"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682.13534723258158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472.85916385135141</v>
          </cell>
          <cell r="E28">
            <v>1012.3754756547047</v>
          </cell>
          <cell r="F28">
            <v>1573.3641568269591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828.19999999999993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4.0780050174922877</v>
          </cell>
          <cell r="E30">
            <v>5.2898828643769056</v>
          </cell>
          <cell r="F30">
            <v>6.0833652940334391</v>
          </cell>
          <cell r="G30">
            <v>6.9958700881384539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 xml:space="preserve"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</sheetNames>
    <sheetDataSet>
      <sheetData sheetId="0" refreshError="1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</sheetNames>
    <sheetDataSet>
      <sheetData sheetId="0" refreshError="1"/>
      <sheetData sheetId="1" refreshError="1"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  <sheetName val="Hipotesis"/>
      <sheetName val="Pour mémoire_H1 2003"/>
      <sheetName val="2-Set-up"/>
    </sheetNames>
    <sheetDataSet>
      <sheetData sheetId="0" refreshError="1">
        <row r="14">
          <cell r="G14" t="str">
            <v>Q1 05 Actuals</v>
          </cell>
        </row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Control"/>
    </sheetNames>
    <sheetDataSet>
      <sheetData sheetId="0" refreshError="1">
        <row r="33">
          <cell r="B33">
            <v>19.96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  <sheetName val="SYNTHESE DES EFFECT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  <sheetName val="Model_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C49">
            <v>0.2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 refreshError="1">
        <row r="4">
          <cell r="B4" t="str">
            <v>1996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  <sheetName val="Budget Wanadoo"/>
    </sheetNames>
    <sheetDataSet>
      <sheetData sheetId="0" refreshError="1"/>
      <sheetData sheetId="1" refreshError="1">
        <row r="2">
          <cell r="E2" t="str">
            <v>Janvier</v>
          </cell>
        </row>
        <row r="16">
          <cell r="H16" t="str">
            <v>{P=2004.01}+{P=2004.02}+{P=2004.03}+{P=2004.04}+{P=2004.05}+{P=2004.06}+{P=2004.07}+{P=2004.08}+{P=2004.09}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 refreshError="1">
        <row r="3">
          <cell r="B3" t="str">
            <v>31/12/98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4.0781999999999998</v>
          </cell>
          <cell r="L2">
            <v>21655.24</v>
          </cell>
          <cell r="M2">
            <v>21655.24</v>
          </cell>
          <cell r="N2">
            <v>4.0781999999999998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5309.9995095875638</v>
          </cell>
          <cell r="S2">
            <v>4764.1499999999978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4.0781999999999998</v>
          </cell>
          <cell r="L3">
            <v>21655.24</v>
          </cell>
          <cell r="M3">
            <v>21655.24</v>
          </cell>
          <cell r="N3">
            <v>4.0781999999999998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5309.9995095875638</v>
          </cell>
          <cell r="S3">
            <v>4764.1499999999978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4.0781999999999998</v>
          </cell>
          <cell r="L4">
            <v>21655.24</v>
          </cell>
          <cell r="M4">
            <v>21655.24</v>
          </cell>
          <cell r="N4">
            <v>4.0781999999999998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5309.9995095875638</v>
          </cell>
          <cell r="S4">
            <v>4764.1499999999978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4.0781999999999998</v>
          </cell>
          <cell r="L5">
            <v>21655.24</v>
          </cell>
          <cell r="M5">
            <v>21655.24</v>
          </cell>
          <cell r="N5">
            <v>4.0781999999999998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5309.9995095875638</v>
          </cell>
          <cell r="S5">
            <v>4764.1499999999978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4.0781999999999998</v>
          </cell>
          <cell r="L6">
            <v>21655.24</v>
          </cell>
          <cell r="M6">
            <v>21655.24</v>
          </cell>
          <cell r="N6">
            <v>4.0781999999999998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5309.9995095875638</v>
          </cell>
          <cell r="S6">
            <v>4764.1499999999978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4.0781999999999998</v>
          </cell>
          <cell r="L7">
            <v>21655.24</v>
          </cell>
          <cell r="M7">
            <v>21655.24</v>
          </cell>
          <cell r="N7">
            <v>4.0781999999999998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5309.9995095875638</v>
          </cell>
          <cell r="S7">
            <v>4764.1499999999978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4.0781999999999998</v>
          </cell>
          <cell r="L8">
            <v>21655.24</v>
          </cell>
          <cell r="M8">
            <v>21655.24</v>
          </cell>
          <cell r="N8">
            <v>4.0781999999999998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5309.9995095875638</v>
          </cell>
          <cell r="S8">
            <v>4764.1499999999978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4.0781999999999998</v>
          </cell>
          <cell r="L9">
            <v>21655.24</v>
          </cell>
          <cell r="M9">
            <v>21655.24</v>
          </cell>
          <cell r="N9">
            <v>4.0781999999999998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5309.9995095875638</v>
          </cell>
          <cell r="S9">
            <v>4764.1499999999978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4.0781999999999998</v>
          </cell>
          <cell r="L10">
            <v>21655.24</v>
          </cell>
          <cell r="M10">
            <v>21655.24</v>
          </cell>
          <cell r="N10">
            <v>4.0781999999999998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5309.9995095875638</v>
          </cell>
          <cell r="S10">
            <v>4764.1499999999978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4.0781999999999998</v>
          </cell>
          <cell r="L11">
            <v>21655.24</v>
          </cell>
          <cell r="M11">
            <v>21655.24</v>
          </cell>
          <cell r="N11">
            <v>4.0781999999999998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5309.9995095875638</v>
          </cell>
          <cell r="S11">
            <v>4764.1499999999978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4.0781999999999998</v>
          </cell>
          <cell r="L12">
            <v>21655.24</v>
          </cell>
          <cell r="M12">
            <v>21655.24</v>
          </cell>
          <cell r="N12">
            <v>4.0781999999999998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5309.9995095875638</v>
          </cell>
          <cell r="S12">
            <v>4764.1499999999978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4.0781999999999998</v>
          </cell>
          <cell r="L13">
            <v>21655.24</v>
          </cell>
          <cell r="M13">
            <v>21655.24</v>
          </cell>
          <cell r="N13">
            <v>4.0781999999999998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5309.9995095875638</v>
          </cell>
          <cell r="S13">
            <v>4764.1499999999978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4.0781999999999998</v>
          </cell>
          <cell r="L14">
            <v>21655.24</v>
          </cell>
          <cell r="M14">
            <v>21655.24</v>
          </cell>
          <cell r="N14">
            <v>4.0781999999999998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5309.9995095875638</v>
          </cell>
          <cell r="S14">
            <v>4764.1499999999978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4.0781999999999998</v>
          </cell>
          <cell r="L15">
            <v>26088.25</v>
          </cell>
          <cell r="M15">
            <v>26088.25</v>
          </cell>
          <cell r="N15">
            <v>4.0781999999999998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6397.0011279486052</v>
          </cell>
          <cell r="S15">
            <v>5739.4199999999983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4.0781999999999998</v>
          </cell>
          <cell r="M16">
            <v>30692.54</v>
          </cell>
          <cell r="N16">
            <v>4.0781999999999998</v>
          </cell>
          <cell r="P16">
            <v>37444.9</v>
          </cell>
          <cell r="Q16">
            <v>30692.54</v>
          </cell>
          <cell r="R16">
            <v>7526.0016674022854</v>
          </cell>
          <cell r="S16">
            <v>6752.3600000000006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4.0781999999999998</v>
          </cell>
          <cell r="M19">
            <v>27919.360000000001</v>
          </cell>
          <cell r="N19">
            <v>4.0781999999999998</v>
          </cell>
          <cell r="P19">
            <v>34061.620000000003</v>
          </cell>
          <cell r="Q19">
            <v>27919.360000000001</v>
          </cell>
          <cell r="R19">
            <v>6846.0006865774121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24469.200000000001</v>
          </cell>
          <cell r="O20">
            <v>24469.200000000001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4.0781999999999998</v>
          </cell>
          <cell r="L22">
            <v>8160.48</v>
          </cell>
          <cell r="M22">
            <v>8160.48</v>
          </cell>
          <cell r="N22">
            <v>4.0781999999999998</v>
          </cell>
          <cell r="O22">
            <v>8160.48</v>
          </cell>
          <cell r="P22">
            <v>9955.7900000000009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4.0781999999999998</v>
          </cell>
          <cell r="L23">
            <v>8160.48</v>
          </cell>
          <cell r="M23">
            <v>8160.48</v>
          </cell>
          <cell r="N23">
            <v>4.0781999999999998</v>
          </cell>
          <cell r="O23">
            <v>8160.48</v>
          </cell>
          <cell r="P23">
            <v>9955.7900000000009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4.0781999999999998</v>
          </cell>
          <cell r="L24">
            <v>8160.48</v>
          </cell>
          <cell r="M24">
            <v>8160.48</v>
          </cell>
          <cell r="N24">
            <v>4.0781999999999998</v>
          </cell>
          <cell r="O24">
            <v>8160.48</v>
          </cell>
          <cell r="P24">
            <v>9955.7900000000009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4.0781999999999998</v>
          </cell>
          <cell r="L25">
            <v>8160.48</v>
          </cell>
          <cell r="M25">
            <v>8160.48</v>
          </cell>
          <cell r="N25">
            <v>4.0781999999999998</v>
          </cell>
          <cell r="O25">
            <v>8160.48</v>
          </cell>
          <cell r="P25">
            <v>9955.7900000000009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4.0781999999999998</v>
          </cell>
          <cell r="L26">
            <v>9628.6299999999992</v>
          </cell>
          <cell r="M26">
            <v>9628.6299999999992</v>
          </cell>
          <cell r="N26">
            <v>4.0781999999999998</v>
          </cell>
          <cell r="O26">
            <v>9628.6299999999992</v>
          </cell>
          <cell r="P26">
            <v>11746.93</v>
          </cell>
          <cell r="Q26">
            <v>9628.6299999999992</v>
          </cell>
          <cell r="R26">
            <v>2360.999950958756</v>
          </cell>
          <cell r="S26">
            <v>2118.3000000000011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4.0781999999999998</v>
          </cell>
          <cell r="L27">
            <v>9628.6299999999992</v>
          </cell>
          <cell r="M27">
            <v>9628.6299999999992</v>
          </cell>
          <cell r="N27">
            <v>4.0781999999999998</v>
          </cell>
          <cell r="O27">
            <v>9628.6299999999992</v>
          </cell>
          <cell r="P27">
            <v>11746.93</v>
          </cell>
          <cell r="Q27">
            <v>9628.6299999999992</v>
          </cell>
          <cell r="R27">
            <v>2360.999950958756</v>
          </cell>
          <cell r="S27">
            <v>2118.3000000000011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4.0781999999999998</v>
          </cell>
          <cell r="L28">
            <v>9628.6299999999992</v>
          </cell>
          <cell r="M28">
            <v>9628.6299999999992</v>
          </cell>
          <cell r="N28">
            <v>4.0781999999999998</v>
          </cell>
          <cell r="O28">
            <v>9628.6299999999992</v>
          </cell>
          <cell r="P28">
            <v>11746.93</v>
          </cell>
          <cell r="Q28">
            <v>9628.6299999999992</v>
          </cell>
          <cell r="R28">
            <v>2360.999950958756</v>
          </cell>
          <cell r="S28">
            <v>2118.3000000000011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4.0781999999999998</v>
          </cell>
          <cell r="L29">
            <v>11027.45</v>
          </cell>
          <cell r="M29">
            <v>11027.45</v>
          </cell>
          <cell r="N29">
            <v>4.0781999999999998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2703.9993134225888</v>
          </cell>
          <cell r="S29">
            <v>2426.0399999999991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4.0781999999999998</v>
          </cell>
          <cell r="L30">
            <v>9216.73</v>
          </cell>
          <cell r="M30">
            <v>9216.73</v>
          </cell>
          <cell r="N30">
            <v>4.0781999999999998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4.0781999999999998</v>
          </cell>
          <cell r="L31">
            <v>9216.73</v>
          </cell>
          <cell r="M31">
            <v>9216.73</v>
          </cell>
          <cell r="N31">
            <v>4.0781999999999998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4.0781999999999998</v>
          </cell>
          <cell r="L32">
            <v>9216.73</v>
          </cell>
          <cell r="M32">
            <v>9216.73</v>
          </cell>
          <cell r="N32">
            <v>4.0781999999999998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4.0781999999999998</v>
          </cell>
          <cell r="L33">
            <v>8984.27</v>
          </cell>
          <cell r="M33">
            <v>8984.27</v>
          </cell>
          <cell r="N33">
            <v>4.0781999999999998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2202.9988720513952</v>
          </cell>
          <cell r="S33">
            <v>1976.5399999999991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4.0781999999999998</v>
          </cell>
          <cell r="L34">
            <v>10631.87</v>
          </cell>
          <cell r="M34">
            <v>10631.87</v>
          </cell>
          <cell r="N34">
            <v>4.0781999999999998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2607.0006375361681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4.0781999999999998</v>
          </cell>
          <cell r="L35">
            <v>12275.38</v>
          </cell>
          <cell r="M35">
            <v>12275.38</v>
          </cell>
          <cell r="N35">
            <v>4.0781999999999998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3009.9995095875629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4.0781999999999998</v>
          </cell>
          <cell r="L36">
            <v>1590.5</v>
          </cell>
          <cell r="M36">
            <v>1590.5</v>
          </cell>
          <cell r="N36">
            <v>4.0781999999999998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390.00049041243687</v>
          </cell>
          <cell r="S36">
            <v>349.91000000000008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4.0781999999999998</v>
          </cell>
          <cell r="L37">
            <v>3450.16</v>
          </cell>
          <cell r="M37">
            <v>3450.16</v>
          </cell>
          <cell r="N37">
            <v>4.0781999999999998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846.00068657741156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4.0781999999999998</v>
          </cell>
          <cell r="L38">
            <v>3450.16</v>
          </cell>
          <cell r="M38">
            <v>3450.16</v>
          </cell>
          <cell r="N38">
            <v>4.0781999999999998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846.00068657741156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4.0781999999999998</v>
          </cell>
          <cell r="L39">
            <v>10876.56</v>
          </cell>
          <cell r="M39">
            <v>10876.56</v>
          </cell>
          <cell r="N39">
            <v>4.0781999999999998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4.0781999999999998</v>
          </cell>
          <cell r="L40">
            <v>31014.71</v>
          </cell>
          <cell r="M40">
            <v>31014.71</v>
          </cell>
          <cell r="N40">
            <v>4.0781999999999998</v>
          </cell>
          <cell r="O40">
            <v>31014.71</v>
          </cell>
          <cell r="P40">
            <v>37837.949999999997</v>
          </cell>
          <cell r="Q40">
            <v>31014.71</v>
          </cell>
          <cell r="R40">
            <v>7604.9997547937819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4.0781999999999998</v>
          </cell>
          <cell r="L41">
            <v>29624.04</v>
          </cell>
          <cell r="M41">
            <v>29624.04</v>
          </cell>
          <cell r="N41">
            <v>4.0781999999999998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7263.9988230101517</v>
          </cell>
          <cell r="S41">
            <v>6517.2900000000009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4.0692000000000004</v>
          </cell>
          <cell r="L42">
            <v>1090325.8600000001</v>
          </cell>
          <cell r="M42">
            <v>1090325.8600000001</v>
          </cell>
          <cell r="N42">
            <v>4.0692000000000004</v>
          </cell>
          <cell r="O42">
            <v>1090325.8600000001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4.0692000000000004</v>
          </cell>
          <cell r="L43">
            <v>73388.02</v>
          </cell>
          <cell r="M43">
            <v>73388.02</v>
          </cell>
          <cell r="N43">
            <v>4.0692000000000004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4.0692000000000004</v>
          </cell>
          <cell r="L44">
            <v>21607.45</v>
          </cell>
          <cell r="M44">
            <v>21607.45</v>
          </cell>
          <cell r="N44">
            <v>4.0692000000000004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4753.6399999999994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4.0692000000000004</v>
          </cell>
          <cell r="L45">
            <v>21607.45</v>
          </cell>
          <cell r="M45">
            <v>21607.45</v>
          </cell>
          <cell r="N45">
            <v>4.0692000000000004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4753.6399999999994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4.0692000000000004</v>
          </cell>
          <cell r="L46">
            <v>21607.45</v>
          </cell>
          <cell r="M46">
            <v>21607.45</v>
          </cell>
          <cell r="N46">
            <v>4.0692000000000004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4753.6399999999994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4.0692000000000004</v>
          </cell>
          <cell r="L47">
            <v>21607.45</v>
          </cell>
          <cell r="M47">
            <v>21607.45</v>
          </cell>
          <cell r="N47">
            <v>4.0692000000000004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4753.6399999999994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4.0692000000000004</v>
          </cell>
          <cell r="L48">
            <v>21607.45</v>
          </cell>
          <cell r="M48">
            <v>21607.45</v>
          </cell>
          <cell r="N48">
            <v>4.0692000000000004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4753.6399999999994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4.0692000000000004</v>
          </cell>
          <cell r="L49">
            <v>21607.45</v>
          </cell>
          <cell r="M49">
            <v>21607.45</v>
          </cell>
          <cell r="N49">
            <v>4.0692000000000004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4753.6399999999994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4.0692000000000004</v>
          </cell>
          <cell r="L50">
            <v>21607.45</v>
          </cell>
          <cell r="M50">
            <v>21607.45</v>
          </cell>
          <cell r="N50">
            <v>4.0692000000000004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4753.6399999999994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4.0692000000000004</v>
          </cell>
          <cell r="L51">
            <v>22563.71</v>
          </cell>
          <cell r="M51">
            <v>22563.71</v>
          </cell>
          <cell r="N51">
            <v>4.0692000000000004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4964.0200000000004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4.0692000000000004</v>
          </cell>
          <cell r="L52">
            <v>26030.67</v>
          </cell>
          <cell r="M52">
            <v>26030.67</v>
          </cell>
          <cell r="N52">
            <v>4.0692000000000004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6396.9994102034789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4.0692000000000004</v>
          </cell>
          <cell r="L53">
            <v>27182.26</v>
          </cell>
          <cell r="M53">
            <v>27182.26</v>
          </cell>
          <cell r="N53">
            <v>4.0692000000000004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6680.0009829941991</v>
          </cell>
          <cell r="S53">
            <v>5980.1000000000022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4.0692000000000004</v>
          </cell>
          <cell r="L54">
            <v>27182.26</v>
          </cell>
          <cell r="M54">
            <v>27182.26</v>
          </cell>
          <cell r="N54">
            <v>4.0692000000000004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6680.0009829941991</v>
          </cell>
          <cell r="S54">
            <v>5980.1000000000022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4.0692000000000004</v>
          </cell>
          <cell r="L55">
            <v>27182.26</v>
          </cell>
          <cell r="M55">
            <v>27182.26</v>
          </cell>
          <cell r="N55">
            <v>4.0692000000000004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6680.0009829941991</v>
          </cell>
          <cell r="S55">
            <v>5980.1000000000022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4.0692000000000004</v>
          </cell>
          <cell r="L56">
            <v>27182.26</v>
          </cell>
          <cell r="M56">
            <v>27182.26</v>
          </cell>
          <cell r="N56">
            <v>4.0692000000000004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6680.0009829941991</v>
          </cell>
          <cell r="S56">
            <v>5980.1000000000022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4.0692000000000004</v>
          </cell>
          <cell r="L57">
            <v>27182.26</v>
          </cell>
          <cell r="M57">
            <v>27182.26</v>
          </cell>
          <cell r="N57">
            <v>4.0692000000000004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6680.0009829941991</v>
          </cell>
          <cell r="S57">
            <v>5980.1000000000022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4.0692000000000004</v>
          </cell>
          <cell r="L58">
            <v>27182.26</v>
          </cell>
          <cell r="M58">
            <v>27182.26</v>
          </cell>
          <cell r="N58">
            <v>4.0692000000000004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6680.0009829941991</v>
          </cell>
          <cell r="S58">
            <v>5980.1000000000022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4.0692000000000004</v>
          </cell>
          <cell r="L59">
            <v>28337.91</v>
          </cell>
          <cell r="M59">
            <v>28337.91</v>
          </cell>
          <cell r="N59">
            <v>4.0692000000000004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6964.0002948982592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4.0692000000000004</v>
          </cell>
          <cell r="L60">
            <v>8142.47</v>
          </cell>
          <cell r="M60">
            <v>8142.47</v>
          </cell>
          <cell r="N60">
            <v>4.0692000000000004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2001.0001965988399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4.0692000000000004</v>
          </cell>
          <cell r="L61">
            <v>8142.47</v>
          </cell>
          <cell r="M61">
            <v>8142.47</v>
          </cell>
          <cell r="N61">
            <v>4.0692000000000004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2001.0001965988399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4.0692000000000004</v>
          </cell>
          <cell r="L62">
            <v>8142.47</v>
          </cell>
          <cell r="M62">
            <v>8142.47</v>
          </cell>
          <cell r="N62">
            <v>4.0692000000000004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2001.0001965988399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4.0692000000000004</v>
          </cell>
          <cell r="L63">
            <v>11003.12</v>
          </cell>
          <cell r="M63">
            <v>11003.12</v>
          </cell>
          <cell r="N63">
            <v>4.0692000000000004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2704.0007863953601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4.0692000000000004</v>
          </cell>
          <cell r="L64">
            <v>9196.39</v>
          </cell>
          <cell r="M64">
            <v>9196.39</v>
          </cell>
          <cell r="N64">
            <v>4.0692000000000004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2023.2100000000009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4.0692000000000004</v>
          </cell>
          <cell r="L65">
            <v>10852.56</v>
          </cell>
          <cell r="M65">
            <v>10852.56</v>
          </cell>
          <cell r="N65">
            <v>4.0692000000000004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2667.0008846947799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4.0692000000000004</v>
          </cell>
          <cell r="L66">
            <v>8964.4500000000007</v>
          </cell>
          <cell r="M66">
            <v>8964.4500000000007</v>
          </cell>
          <cell r="N66">
            <v>4.0692000000000004</v>
          </cell>
          <cell r="O66">
            <v>8964.4500000000007</v>
          </cell>
          <cell r="P66">
            <v>10936.63</v>
          </cell>
          <cell r="Q66">
            <v>8964.4500000000007</v>
          </cell>
          <cell r="R66">
            <v>2203.0005897965202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4.0692000000000004</v>
          </cell>
          <cell r="L67">
            <v>8964.4500000000007</v>
          </cell>
          <cell r="M67">
            <v>8964.4500000000007</v>
          </cell>
          <cell r="N67">
            <v>4.0692000000000004</v>
          </cell>
          <cell r="O67">
            <v>8964.4500000000007</v>
          </cell>
          <cell r="P67">
            <v>10936.63</v>
          </cell>
          <cell r="Q67">
            <v>8964.4500000000007</v>
          </cell>
          <cell r="R67">
            <v>2203.0005897965202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4.0692000000000004</v>
          </cell>
          <cell r="L68">
            <v>8964.4500000000007</v>
          </cell>
          <cell r="M68">
            <v>8964.4500000000007</v>
          </cell>
          <cell r="N68">
            <v>4.0692000000000004</v>
          </cell>
          <cell r="O68">
            <v>8964.4500000000007</v>
          </cell>
          <cell r="P68">
            <v>10936.63</v>
          </cell>
          <cell r="Q68">
            <v>8964.4500000000007</v>
          </cell>
          <cell r="R68">
            <v>2203.0005897965202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4.0692000000000004</v>
          </cell>
          <cell r="M69">
            <v>30624.799999999999</v>
          </cell>
          <cell r="N69">
            <v>4.0692000000000004</v>
          </cell>
          <cell r="P69">
            <v>37362.26</v>
          </cell>
          <cell r="Q69">
            <v>30624.799999999999</v>
          </cell>
          <cell r="R69">
            <v>7526.0001965988395</v>
          </cell>
          <cell r="S69">
            <v>6737.4600000000028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4.0692000000000004</v>
          </cell>
          <cell r="M72">
            <v>48692.04</v>
          </cell>
          <cell r="N72">
            <v>4.0692000000000004</v>
          </cell>
          <cell r="P72">
            <v>59404.29</v>
          </cell>
          <cell r="Q72">
            <v>48692.04</v>
          </cell>
          <cell r="R72">
            <v>11965.998230610439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4.0963000000000003</v>
          </cell>
          <cell r="M76">
            <v>29812.87</v>
          </cell>
          <cell r="N76">
            <v>4.0963000000000003</v>
          </cell>
          <cell r="P76">
            <v>36371.699999999997</v>
          </cell>
          <cell r="Q76">
            <v>29812.87</v>
          </cell>
          <cell r="R76">
            <v>7277.9996582281565</v>
          </cell>
          <cell r="S76">
            <v>6558.8299999999981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4.0963000000000003</v>
          </cell>
          <cell r="M80">
            <v>27510.75</v>
          </cell>
          <cell r="N80">
            <v>4.0963000000000003</v>
          </cell>
          <cell r="P80">
            <v>33563.11</v>
          </cell>
          <cell r="Q80">
            <v>27510.75</v>
          </cell>
          <cell r="R80">
            <v>6715.9998047018034</v>
          </cell>
          <cell r="S80">
            <v>6052.3600000000006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4.0963000000000003</v>
          </cell>
          <cell r="L83">
            <v>10388.219999999999</v>
          </cell>
          <cell r="M83">
            <v>10388.219999999999</v>
          </cell>
          <cell r="N83">
            <v>4.0963000000000003</v>
          </cell>
          <cell r="O83">
            <v>10388.219999999999</v>
          </cell>
          <cell r="P83">
            <v>12673.63</v>
          </cell>
          <cell r="Q83">
            <v>10388.219999999999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72846.001028831786</v>
          </cell>
          <cell r="S84">
            <v>65423.429999999993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5309.9992651201528</v>
          </cell>
          <cell r="S85">
            <v>4768.9400000000023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5309.9992651201528</v>
          </cell>
          <cell r="S86">
            <v>4768.9400000000023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27947.425800000001</v>
          </cell>
          <cell r="N87">
            <v>4.0823</v>
          </cell>
          <cell r="P87">
            <v>34095.870000000003</v>
          </cell>
          <cell r="Q87">
            <v>27947.43</v>
          </cell>
          <cell r="R87">
            <v>6846.0010288317862</v>
          </cell>
          <cell r="S87">
            <v>6148.4400000000023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9638.3102999999992</v>
          </cell>
          <cell r="M90">
            <v>9638.3102999999992</v>
          </cell>
          <cell r="N90">
            <v>4.0823</v>
          </cell>
          <cell r="O90">
            <v>9638.3102999999992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9477.0007103838525</v>
          </cell>
          <cell r="S91">
            <v>8511.3400000000038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2396.3101000000001</v>
          </cell>
          <cell r="O93">
            <v>2396.3101000000001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8478.9370999999992</v>
          </cell>
          <cell r="O95">
            <v>8478.9370999999992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2935.1736999999998</v>
          </cell>
          <cell r="O96">
            <v>2935.1736999999998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4.0692000000000004</v>
          </cell>
          <cell r="M97">
            <v>905600.5</v>
          </cell>
          <cell r="N97">
            <v>4.0692000000000004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4.0692000000000004</v>
          </cell>
          <cell r="L100">
            <v>4044.78</v>
          </cell>
          <cell r="M100">
            <v>4044.78</v>
          </cell>
          <cell r="N100">
            <v>4.0692000000000004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894.59844686916347</v>
          </cell>
          <cell r="S100">
            <v>800.85999999999967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4.0692000000000004</v>
          </cell>
          <cell r="M101">
            <v>1822529.3100000003</v>
          </cell>
          <cell r="N101">
            <v>4.0692000000000004</v>
          </cell>
          <cell r="P101">
            <v>1814370.32</v>
          </cell>
          <cell r="Q101">
            <v>1487188.78</v>
          </cell>
          <cell r="R101">
            <v>365474.48638553033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20223.900000000001</v>
          </cell>
          <cell r="O102">
            <v>20223.900000000001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330752.71000000002</v>
          </cell>
          <cell r="O103">
            <v>330752.71000000002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18164.900000000001</v>
          </cell>
          <cell r="O104">
            <v>18164.900000000001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 refreshError="1">
        <row r="3">
          <cell r="B3">
            <v>2.9904000000000002</v>
          </cell>
        </row>
        <row r="4">
          <cell r="B4">
            <v>4.0789999999999997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view="pageBreakPreview" zoomScale="70" zoomScaleNormal="70" zoomScaleSheetLayoutView="70" zoomScalePageLayoutView="50" workbookViewId="0">
      <pane xSplit="12" ySplit="7" topLeftCell="M23" activePane="bottomRight" state="frozen"/>
      <selection pane="topRight" activeCell="M1" sqref="M1"/>
      <selection pane="bottomLeft" activeCell="A8" sqref="A8"/>
      <selection pane="bottomRight" activeCell="AG6" sqref="AG6"/>
    </sheetView>
  </sheetViews>
  <sheetFormatPr defaultColWidth="12.28515625" defaultRowHeight="12.75"/>
  <cols>
    <col min="1" max="1" width="2.85546875" style="5" customWidth="1"/>
    <col min="2" max="2" width="2.85546875" style="2" customWidth="1"/>
    <col min="3" max="3" width="2.85546875" style="3" customWidth="1"/>
    <col min="4" max="5" width="2.85546875" style="4" customWidth="1"/>
    <col min="6" max="6" width="33.42578125" style="5" customWidth="1"/>
    <col min="7" max="7" width="1.140625" style="6" customWidth="1"/>
    <col min="8" max="11" width="11.42578125" style="6" hidden="1" customWidth="1"/>
    <col min="12" max="12" width="1.140625" style="6" hidden="1" customWidth="1"/>
    <col min="13" max="16" width="11.42578125" style="6" customWidth="1"/>
    <col min="17" max="17" width="1.140625" style="6" customWidth="1"/>
    <col min="18" max="23" width="11.42578125" style="6" customWidth="1"/>
    <col min="24" max="25" width="11.42578125" style="273" customWidth="1"/>
    <col min="26" max="26" width="1.42578125" style="337" customWidth="1"/>
    <col min="27" max="27" width="16.140625" style="337" customWidth="1"/>
    <col min="28" max="28" width="1" style="337" customWidth="1"/>
    <col min="29" max="29" width="12.7109375" style="273" customWidth="1"/>
    <col min="30" max="30" width="11.42578125" style="273" customWidth="1"/>
    <col min="31" max="16384" width="12.28515625" style="5"/>
  </cols>
  <sheetData>
    <row r="1" spans="2:30" ht="9.75" customHeight="1"/>
    <row r="2" spans="2:30" ht="48" customHeight="1"/>
    <row r="3" spans="2:30" ht="22.5" customHeight="1">
      <c r="B3" s="358" t="s">
        <v>4</v>
      </c>
      <c r="C3" s="358"/>
      <c r="D3" s="358"/>
      <c r="E3" s="358"/>
      <c r="F3" s="358"/>
      <c r="G3" s="1"/>
      <c r="H3" s="356">
        <v>2016</v>
      </c>
      <c r="I3" s="356"/>
      <c r="J3" s="356"/>
      <c r="K3" s="356"/>
      <c r="L3" s="251"/>
      <c r="M3" s="356">
        <v>2017</v>
      </c>
      <c r="N3" s="356"/>
      <c r="O3" s="356"/>
      <c r="P3" s="356"/>
      <c r="Q3" s="1"/>
      <c r="R3" s="356">
        <v>2018</v>
      </c>
      <c r="S3" s="356"/>
      <c r="T3" s="356"/>
      <c r="U3" s="356"/>
      <c r="V3" s="356"/>
      <c r="W3" s="356"/>
      <c r="X3" s="356"/>
      <c r="Y3" s="356"/>
      <c r="Z3" s="350"/>
      <c r="AA3" s="351">
        <v>2017</v>
      </c>
      <c r="AB3" s="350"/>
      <c r="AC3" s="356">
        <v>2018</v>
      </c>
      <c r="AD3" s="356"/>
    </row>
    <row r="4" spans="2:30" ht="22.5" customHeight="1">
      <c r="B4" s="359"/>
      <c r="C4" s="359"/>
      <c r="D4" s="359"/>
      <c r="E4" s="359"/>
      <c r="F4" s="359"/>
      <c r="G4" s="1"/>
      <c r="H4" s="87" t="s">
        <v>0</v>
      </c>
      <c r="I4" s="87" t="s">
        <v>1</v>
      </c>
      <c r="J4" s="87" t="s">
        <v>2</v>
      </c>
      <c r="K4" s="87" t="s">
        <v>5</v>
      </c>
      <c r="L4" s="251"/>
      <c r="M4" s="87" t="s">
        <v>0</v>
      </c>
      <c r="N4" s="87" t="s">
        <v>1</v>
      </c>
      <c r="O4" s="87" t="s">
        <v>2</v>
      </c>
      <c r="P4" s="87" t="s">
        <v>5</v>
      </c>
      <c r="Q4" s="1"/>
      <c r="R4" s="355" t="s">
        <v>0</v>
      </c>
      <c r="S4" s="355"/>
      <c r="T4" s="355" t="s">
        <v>1</v>
      </c>
      <c r="U4" s="355"/>
      <c r="V4" s="355" t="s">
        <v>2</v>
      </c>
      <c r="W4" s="355"/>
      <c r="X4" s="354" t="s">
        <v>5</v>
      </c>
      <c r="Y4" s="354"/>
      <c r="Z4" s="349"/>
      <c r="AA4" s="352" t="s">
        <v>191</v>
      </c>
      <c r="AB4" s="349"/>
      <c r="AC4" s="354" t="s">
        <v>191</v>
      </c>
      <c r="AD4" s="354"/>
    </row>
    <row r="5" spans="2:30" ht="8.25" customHeight="1">
      <c r="B5" s="1"/>
      <c r="C5" s="1"/>
      <c r="D5" s="1"/>
      <c r="E5" s="1"/>
      <c r="F5" s="1"/>
      <c r="G5" s="1"/>
      <c r="H5" s="8"/>
      <c r="I5" s="8"/>
      <c r="J5" s="8"/>
      <c r="K5" s="8"/>
      <c r="L5" s="251"/>
      <c r="M5" s="8"/>
      <c r="N5" s="8"/>
      <c r="O5" s="8"/>
      <c r="P5" s="8"/>
      <c r="Q5" s="1"/>
      <c r="R5" s="8"/>
      <c r="S5" s="8"/>
      <c r="T5" s="8"/>
      <c r="U5" s="8"/>
      <c r="V5" s="8"/>
      <c r="W5" s="8"/>
      <c r="X5" s="274"/>
      <c r="Y5" s="274"/>
      <c r="Z5" s="338"/>
      <c r="AA5" s="338"/>
      <c r="AB5" s="338"/>
      <c r="AC5" s="274"/>
      <c r="AD5" s="274"/>
    </row>
    <row r="6" spans="2:30" s="6" customFormat="1" ht="39.75" customHeight="1">
      <c r="B6" s="9" t="s">
        <v>116</v>
      </c>
      <c r="C6" s="3"/>
      <c r="D6" s="4"/>
      <c r="E6" s="4"/>
      <c r="H6" s="237" t="s">
        <v>142</v>
      </c>
      <c r="I6" s="237" t="s">
        <v>142</v>
      </c>
      <c r="J6" s="237" t="s">
        <v>142</v>
      </c>
      <c r="K6" s="237" t="s">
        <v>142</v>
      </c>
      <c r="L6" s="123"/>
      <c r="M6" s="237" t="s">
        <v>142</v>
      </c>
      <c r="N6" s="237" t="s">
        <v>142</v>
      </c>
      <c r="O6" s="237" t="s">
        <v>142</v>
      </c>
      <c r="P6" s="237" t="s">
        <v>142</v>
      </c>
      <c r="Q6" s="123"/>
      <c r="R6" s="237" t="s">
        <v>143</v>
      </c>
      <c r="S6" s="237" t="s">
        <v>141</v>
      </c>
      <c r="T6" s="237" t="s">
        <v>143</v>
      </c>
      <c r="U6" s="237" t="s">
        <v>141</v>
      </c>
      <c r="V6" s="237" t="s">
        <v>143</v>
      </c>
      <c r="W6" s="237" t="s">
        <v>141</v>
      </c>
      <c r="X6" s="275" t="s">
        <v>143</v>
      </c>
      <c r="Y6" s="275" t="s">
        <v>141</v>
      </c>
      <c r="Z6" s="339"/>
      <c r="AA6" s="237" t="s">
        <v>142</v>
      </c>
      <c r="AB6" s="339"/>
      <c r="AC6" s="312" t="s">
        <v>143</v>
      </c>
      <c r="AD6" s="312" t="s">
        <v>141</v>
      </c>
    </row>
    <row r="7" spans="2:30" s="6" customFormat="1" ht="8.25" customHeight="1">
      <c r="B7" s="2"/>
      <c r="C7" s="3"/>
      <c r="D7" s="4"/>
      <c r="E7" s="4"/>
      <c r="H7" s="8"/>
      <c r="I7" s="8"/>
      <c r="J7" s="8"/>
      <c r="K7" s="8"/>
      <c r="M7" s="8"/>
      <c r="N7" s="8"/>
      <c r="O7" s="8"/>
      <c r="P7" s="8"/>
      <c r="R7" s="8"/>
      <c r="S7" s="8"/>
      <c r="T7" s="8"/>
      <c r="U7" s="8"/>
      <c r="V7" s="8"/>
      <c r="W7" s="8"/>
      <c r="X7" s="274"/>
      <c r="Y7" s="274"/>
      <c r="Z7" s="338"/>
      <c r="AA7" s="353"/>
      <c r="AB7" s="338"/>
      <c r="AC7" s="274"/>
      <c r="AD7" s="274"/>
    </row>
    <row r="8" spans="2:30" s="3" customFormat="1" ht="15" customHeight="1">
      <c r="B8" s="10" t="s">
        <v>45</v>
      </c>
      <c r="C8" s="11"/>
      <c r="D8" s="12"/>
      <c r="E8" s="12"/>
      <c r="F8" s="13"/>
      <c r="G8" s="14"/>
      <c r="H8" s="15"/>
      <c r="I8" s="15"/>
      <c r="J8" s="15"/>
      <c r="K8" s="15"/>
      <c r="L8" s="14"/>
      <c r="M8" s="15"/>
      <c r="N8" s="15"/>
      <c r="O8" s="15"/>
      <c r="P8" s="15"/>
      <c r="Q8" s="14"/>
      <c r="R8" s="15"/>
      <c r="S8" s="15"/>
      <c r="T8" s="15"/>
      <c r="U8" s="15"/>
      <c r="V8" s="15"/>
      <c r="W8" s="15"/>
      <c r="X8" s="276"/>
      <c r="Y8" s="276"/>
      <c r="Z8" s="340"/>
      <c r="AA8" s="340"/>
      <c r="AB8" s="340"/>
      <c r="AC8" s="276"/>
      <c r="AD8" s="276"/>
    </row>
    <row r="9" spans="2:30" s="3" customFormat="1" ht="15" customHeight="1">
      <c r="B9" s="232" t="s">
        <v>176</v>
      </c>
      <c r="C9" s="232"/>
      <c r="D9" s="233"/>
      <c r="E9" s="233"/>
      <c r="F9" s="234"/>
      <c r="G9" s="14"/>
      <c r="H9" s="235">
        <v>1002</v>
      </c>
      <c r="I9" s="235">
        <v>984</v>
      </c>
      <c r="J9" s="235">
        <v>980</v>
      </c>
      <c r="K9" s="235">
        <v>927</v>
      </c>
      <c r="L9" s="14"/>
      <c r="M9" s="235">
        <v>875</v>
      </c>
      <c r="N9" s="235">
        <v>879</v>
      </c>
      <c r="O9" s="235">
        <v>825</v>
      </c>
      <c r="P9" s="235">
        <v>794</v>
      </c>
      <c r="Q9" s="14"/>
      <c r="R9" s="235">
        <v>688</v>
      </c>
      <c r="S9" s="235">
        <v>747</v>
      </c>
      <c r="T9" s="235">
        <v>682</v>
      </c>
      <c r="U9" s="235">
        <v>729</v>
      </c>
      <c r="V9" s="235">
        <v>690</v>
      </c>
      <c r="W9" s="235">
        <v>734</v>
      </c>
      <c r="X9" s="277">
        <v>676</v>
      </c>
      <c r="Y9" s="277">
        <v>709.56465939999998</v>
      </c>
      <c r="Z9" s="340"/>
      <c r="AA9" s="277">
        <v>3373</v>
      </c>
      <c r="AB9" s="340"/>
      <c r="AC9" s="277">
        <v>2736</v>
      </c>
      <c r="AD9" s="277">
        <v>2919.5646594</v>
      </c>
    </row>
    <row r="10" spans="2:30" s="3" customFormat="1" ht="15" customHeight="1">
      <c r="B10" s="232" t="s">
        <v>177</v>
      </c>
      <c r="C10" s="232"/>
      <c r="D10" s="233"/>
      <c r="E10" s="233"/>
      <c r="F10" s="234"/>
      <c r="G10" s="14"/>
      <c r="H10" s="235">
        <v>802</v>
      </c>
      <c r="I10" s="235">
        <v>769</v>
      </c>
      <c r="J10" s="235">
        <v>756</v>
      </c>
      <c r="K10" s="235">
        <v>740</v>
      </c>
      <c r="L10" s="14"/>
      <c r="M10" s="235">
        <v>721</v>
      </c>
      <c r="N10" s="235">
        <v>688</v>
      </c>
      <c r="O10" s="235">
        <v>681</v>
      </c>
      <c r="P10" s="235">
        <v>658</v>
      </c>
      <c r="Q10" s="14"/>
      <c r="R10" s="235">
        <v>627</v>
      </c>
      <c r="S10" s="235">
        <v>636</v>
      </c>
      <c r="T10" s="235">
        <v>628</v>
      </c>
      <c r="U10" s="235">
        <v>634</v>
      </c>
      <c r="V10" s="235">
        <v>610</v>
      </c>
      <c r="W10" s="235">
        <v>614</v>
      </c>
      <c r="X10" s="277">
        <v>595.9121481200001</v>
      </c>
      <c r="Y10" s="277">
        <v>599.38076273000001</v>
      </c>
      <c r="Z10" s="340"/>
      <c r="AA10" s="277">
        <v>2748</v>
      </c>
      <c r="AB10" s="340"/>
      <c r="AC10" s="277">
        <v>2460.91214812</v>
      </c>
      <c r="AD10" s="277">
        <v>2483.3807627300002</v>
      </c>
    </row>
    <row r="11" spans="2:30" s="3" customFormat="1" ht="15" customHeight="1">
      <c r="B11" s="211"/>
      <c r="C11" s="211" t="s">
        <v>144</v>
      </c>
      <c r="D11" s="22"/>
      <c r="E11" s="22"/>
      <c r="F11" s="14"/>
      <c r="G11" s="14"/>
      <c r="H11" s="236">
        <v>387</v>
      </c>
      <c r="I11" s="236">
        <v>367</v>
      </c>
      <c r="J11" s="236">
        <v>357</v>
      </c>
      <c r="K11" s="236">
        <v>346</v>
      </c>
      <c r="L11" s="14"/>
      <c r="M11" s="236">
        <v>333</v>
      </c>
      <c r="N11" s="236">
        <v>317</v>
      </c>
      <c r="O11" s="236">
        <v>308</v>
      </c>
      <c r="P11" s="236">
        <v>299</v>
      </c>
      <c r="Q11" s="14"/>
      <c r="R11" s="236">
        <v>287</v>
      </c>
      <c r="S11" s="236">
        <v>287</v>
      </c>
      <c r="T11" s="236">
        <v>275</v>
      </c>
      <c r="U11" s="236">
        <v>276</v>
      </c>
      <c r="V11" s="236">
        <v>265</v>
      </c>
      <c r="W11" s="236">
        <v>266</v>
      </c>
      <c r="X11" s="278">
        <v>256.81800000000004</v>
      </c>
      <c r="Y11" s="278">
        <v>257.28661461000002</v>
      </c>
      <c r="Z11" s="282"/>
      <c r="AA11" s="278">
        <v>1257</v>
      </c>
      <c r="AB11" s="282"/>
      <c r="AC11" s="278">
        <v>1083.818</v>
      </c>
      <c r="AD11" s="278">
        <v>1086.28661461</v>
      </c>
    </row>
    <row r="12" spans="2:30" s="3" customFormat="1" ht="15" customHeight="1">
      <c r="B12" s="211"/>
      <c r="C12" s="211" t="s">
        <v>145</v>
      </c>
      <c r="D12" s="22"/>
      <c r="E12" s="22"/>
      <c r="F12" s="14"/>
      <c r="G12" s="14"/>
      <c r="H12" s="236">
        <v>290</v>
      </c>
      <c r="I12" s="236">
        <v>287</v>
      </c>
      <c r="J12" s="236">
        <v>277</v>
      </c>
      <c r="K12" s="236">
        <v>276</v>
      </c>
      <c r="L12" s="14"/>
      <c r="M12" s="236">
        <v>272</v>
      </c>
      <c r="N12" s="236">
        <v>257</v>
      </c>
      <c r="O12" s="236">
        <v>258</v>
      </c>
      <c r="P12" s="236">
        <v>246</v>
      </c>
      <c r="Q12" s="14"/>
      <c r="R12" s="236">
        <v>232</v>
      </c>
      <c r="S12" s="236">
        <v>241</v>
      </c>
      <c r="T12" s="236">
        <v>233</v>
      </c>
      <c r="U12" s="236">
        <v>238</v>
      </c>
      <c r="V12" s="236">
        <v>230</v>
      </c>
      <c r="W12" s="236">
        <v>233</v>
      </c>
      <c r="X12" s="278">
        <v>226</v>
      </c>
      <c r="Y12" s="278">
        <v>229</v>
      </c>
      <c r="Z12" s="282"/>
      <c r="AA12" s="278">
        <v>1033</v>
      </c>
      <c r="AB12" s="282"/>
      <c r="AC12" s="278">
        <v>921</v>
      </c>
      <c r="AD12" s="278">
        <v>941</v>
      </c>
    </row>
    <row r="13" spans="2:30" s="3" customFormat="1" ht="15" customHeight="1">
      <c r="B13" s="211"/>
      <c r="C13" s="211" t="s">
        <v>146</v>
      </c>
      <c r="D13" s="22"/>
      <c r="E13" s="22"/>
      <c r="F13" s="14"/>
      <c r="G13" s="14"/>
      <c r="H13" s="236">
        <v>125</v>
      </c>
      <c r="I13" s="236">
        <v>116</v>
      </c>
      <c r="J13" s="236">
        <v>121</v>
      </c>
      <c r="K13" s="236">
        <v>118</v>
      </c>
      <c r="L13" s="14"/>
      <c r="M13" s="236">
        <v>116</v>
      </c>
      <c r="N13" s="236">
        <v>114</v>
      </c>
      <c r="O13" s="236">
        <v>115</v>
      </c>
      <c r="P13" s="236">
        <v>113</v>
      </c>
      <c r="Q13" s="14"/>
      <c r="R13" s="236">
        <v>108</v>
      </c>
      <c r="S13" s="236">
        <v>108</v>
      </c>
      <c r="T13" s="236">
        <v>120</v>
      </c>
      <c r="U13" s="236">
        <v>120</v>
      </c>
      <c r="V13" s="236">
        <v>115</v>
      </c>
      <c r="W13" s="236">
        <v>115</v>
      </c>
      <c r="X13" s="278">
        <v>113.09414812000001</v>
      </c>
      <c r="Y13" s="278">
        <v>113.09414812000001</v>
      </c>
      <c r="Z13" s="282"/>
      <c r="AA13" s="278">
        <v>458</v>
      </c>
      <c r="AB13" s="282"/>
      <c r="AC13" s="278">
        <v>456.09414812</v>
      </c>
      <c r="AD13" s="278">
        <v>456.09414812</v>
      </c>
    </row>
    <row r="14" spans="2:30" s="3" customFormat="1" ht="15" customHeight="1">
      <c r="B14" s="232" t="s">
        <v>162</v>
      </c>
      <c r="C14" s="232"/>
      <c r="D14" s="233"/>
      <c r="E14" s="233"/>
      <c r="F14" s="234"/>
      <c r="G14" s="14"/>
      <c r="H14" s="235">
        <v>191</v>
      </c>
      <c r="I14" s="235">
        <v>203</v>
      </c>
      <c r="J14" s="235">
        <v>213</v>
      </c>
      <c r="K14" s="235">
        <v>223</v>
      </c>
      <c r="L14" s="14"/>
      <c r="M14" s="235">
        <v>233</v>
      </c>
      <c r="N14" s="235">
        <v>256</v>
      </c>
      <c r="O14" s="235">
        <v>279</v>
      </c>
      <c r="P14" s="235">
        <v>300</v>
      </c>
      <c r="Q14" s="14"/>
      <c r="R14" s="235">
        <v>291</v>
      </c>
      <c r="S14" s="235">
        <v>321</v>
      </c>
      <c r="T14" s="235">
        <v>316</v>
      </c>
      <c r="U14" s="235">
        <v>342</v>
      </c>
      <c r="V14" s="235">
        <v>336</v>
      </c>
      <c r="W14" s="235">
        <v>357</v>
      </c>
      <c r="X14" s="277">
        <v>353</v>
      </c>
      <c r="Y14" s="277">
        <v>367.75048951000002</v>
      </c>
      <c r="Z14" s="340"/>
      <c r="AA14" s="277">
        <v>1068</v>
      </c>
      <c r="AB14" s="340"/>
      <c r="AC14" s="277">
        <v>1296</v>
      </c>
      <c r="AD14" s="277">
        <v>1387.7504895100001</v>
      </c>
    </row>
    <row r="15" spans="2:30" s="3" customFormat="1" ht="15" customHeight="1">
      <c r="B15" s="232" t="s">
        <v>163</v>
      </c>
      <c r="C15" s="232"/>
      <c r="D15" s="233"/>
      <c r="E15" s="233"/>
      <c r="F15" s="234"/>
      <c r="G15" s="14"/>
      <c r="H15" s="235">
        <v>183</v>
      </c>
      <c r="I15" s="235">
        <v>224</v>
      </c>
      <c r="J15" s="235">
        <v>248</v>
      </c>
      <c r="K15" s="235">
        <v>336</v>
      </c>
      <c r="L15" s="14"/>
      <c r="M15" s="235">
        <v>303</v>
      </c>
      <c r="N15" s="235">
        <v>304</v>
      </c>
      <c r="O15" s="235">
        <v>297</v>
      </c>
      <c r="P15" s="235">
        <v>352</v>
      </c>
      <c r="Q15" s="14"/>
      <c r="R15" s="235">
        <v>351</v>
      </c>
      <c r="S15" s="235">
        <v>309</v>
      </c>
      <c r="T15" s="235">
        <v>307</v>
      </c>
      <c r="U15" s="235">
        <v>288</v>
      </c>
      <c r="V15" s="235">
        <v>336</v>
      </c>
      <c r="W15" s="235">
        <v>312</v>
      </c>
      <c r="X15" s="277">
        <v>410</v>
      </c>
      <c r="Y15" s="277">
        <v>392</v>
      </c>
      <c r="Z15" s="340"/>
      <c r="AA15" s="277">
        <v>1256</v>
      </c>
      <c r="AB15" s="340"/>
      <c r="AC15" s="277">
        <v>1404</v>
      </c>
      <c r="AD15" s="277">
        <v>1301</v>
      </c>
    </row>
    <row r="16" spans="2:30" s="3" customFormat="1" ht="15" customHeight="1">
      <c r="B16" s="232" t="s">
        <v>160</v>
      </c>
      <c r="C16" s="232"/>
      <c r="D16" s="233"/>
      <c r="E16" s="233"/>
      <c r="F16" s="234"/>
      <c r="G16" s="14"/>
      <c r="H16" s="235">
        <v>73</v>
      </c>
      <c r="I16" s="235">
        <v>97</v>
      </c>
      <c r="J16" s="235">
        <v>92</v>
      </c>
      <c r="K16" s="235">
        <v>152</v>
      </c>
      <c r="L16" s="14"/>
      <c r="M16" s="235">
        <v>92</v>
      </c>
      <c r="N16" s="235">
        <v>101</v>
      </c>
      <c r="O16" s="235">
        <v>123</v>
      </c>
      <c r="P16" s="235">
        <v>177</v>
      </c>
      <c r="Q16" s="14"/>
      <c r="R16" s="235">
        <v>112</v>
      </c>
      <c r="S16" s="235">
        <v>112</v>
      </c>
      <c r="T16" s="235">
        <v>134</v>
      </c>
      <c r="U16" s="235">
        <v>134</v>
      </c>
      <c r="V16" s="235">
        <v>127</v>
      </c>
      <c r="W16" s="235">
        <v>127</v>
      </c>
      <c r="X16" s="277">
        <v>216.32999720000001</v>
      </c>
      <c r="Y16" s="277">
        <v>216.32999720000001</v>
      </c>
      <c r="Z16" s="340"/>
      <c r="AA16" s="277">
        <v>493</v>
      </c>
      <c r="AB16" s="340"/>
      <c r="AC16" s="277">
        <v>589.32999719999998</v>
      </c>
      <c r="AD16" s="277">
        <v>589.32999719999998</v>
      </c>
    </row>
    <row r="17" spans="1:30" s="3" customFormat="1" ht="15" customHeight="1">
      <c r="B17" s="232" t="s">
        <v>147</v>
      </c>
      <c r="C17" s="232"/>
      <c r="D17" s="233"/>
      <c r="E17" s="233"/>
      <c r="F17" s="234"/>
      <c r="G17" s="14"/>
      <c r="H17" s="235">
        <v>493</v>
      </c>
      <c r="I17" s="235">
        <v>523</v>
      </c>
      <c r="J17" s="235">
        <v>499</v>
      </c>
      <c r="K17" s="235">
        <v>515</v>
      </c>
      <c r="L17" s="14"/>
      <c r="M17" s="235">
        <v>512</v>
      </c>
      <c r="N17" s="235">
        <v>524</v>
      </c>
      <c r="O17" s="235">
        <v>547</v>
      </c>
      <c r="P17" s="235">
        <v>557</v>
      </c>
      <c r="Q17" s="14"/>
      <c r="R17" s="235">
        <v>579</v>
      </c>
      <c r="S17" s="235">
        <v>579</v>
      </c>
      <c r="T17" s="235">
        <v>571</v>
      </c>
      <c r="U17" s="235">
        <v>571</v>
      </c>
      <c r="V17" s="235">
        <v>576</v>
      </c>
      <c r="W17" s="235">
        <v>576</v>
      </c>
      <c r="X17" s="277">
        <v>582</v>
      </c>
      <c r="Y17" s="277">
        <v>581.58499999999992</v>
      </c>
      <c r="Z17" s="340"/>
      <c r="AA17" s="277">
        <v>2140</v>
      </c>
      <c r="AB17" s="340"/>
      <c r="AC17" s="277">
        <v>2308</v>
      </c>
      <c r="AD17" s="277">
        <v>2307.585</v>
      </c>
    </row>
    <row r="18" spans="1:30" s="3" customFormat="1" ht="15" customHeight="1">
      <c r="B18" s="211"/>
      <c r="C18" s="211" t="s">
        <v>148</v>
      </c>
      <c r="D18" s="22"/>
      <c r="E18" s="22"/>
      <c r="F18" s="14"/>
      <c r="G18" s="14"/>
      <c r="H18" s="236">
        <v>244</v>
      </c>
      <c r="I18" s="236">
        <v>271</v>
      </c>
      <c r="J18" s="236">
        <v>251</v>
      </c>
      <c r="K18" s="236">
        <v>271</v>
      </c>
      <c r="L18" s="14"/>
      <c r="M18" s="236">
        <v>268</v>
      </c>
      <c r="N18" s="236">
        <v>280</v>
      </c>
      <c r="O18" s="236">
        <v>291</v>
      </c>
      <c r="P18" s="236">
        <v>308</v>
      </c>
      <c r="Q18" s="14"/>
      <c r="R18" s="236">
        <v>312</v>
      </c>
      <c r="S18" s="236">
        <v>312</v>
      </c>
      <c r="T18" s="236">
        <v>329</v>
      </c>
      <c r="U18" s="236">
        <v>329</v>
      </c>
      <c r="V18" s="236">
        <v>332</v>
      </c>
      <c r="W18" s="236">
        <v>332</v>
      </c>
      <c r="X18" s="278">
        <v>334</v>
      </c>
      <c r="Y18" s="278">
        <v>333.54199999999997</v>
      </c>
      <c r="Z18" s="282"/>
      <c r="AA18" s="278">
        <v>1147</v>
      </c>
      <c r="AB18" s="282"/>
      <c r="AC18" s="278">
        <v>1307</v>
      </c>
      <c r="AD18" s="278">
        <v>1306.5419999999999</v>
      </c>
    </row>
    <row r="19" spans="1:30" s="3" customFormat="1" ht="15" customHeight="1">
      <c r="B19" s="211"/>
      <c r="C19" s="211" t="s">
        <v>149</v>
      </c>
      <c r="D19" s="22"/>
      <c r="E19" s="22"/>
      <c r="F19" s="14"/>
      <c r="G19" s="14"/>
      <c r="H19" s="236">
        <v>191</v>
      </c>
      <c r="I19" s="236">
        <v>195</v>
      </c>
      <c r="J19" s="236">
        <v>189</v>
      </c>
      <c r="K19" s="236">
        <v>178</v>
      </c>
      <c r="L19" s="14"/>
      <c r="M19" s="236">
        <v>176</v>
      </c>
      <c r="N19" s="236">
        <v>180</v>
      </c>
      <c r="O19" s="236">
        <v>193</v>
      </c>
      <c r="P19" s="236">
        <v>184</v>
      </c>
      <c r="Q19" s="14"/>
      <c r="R19" s="236">
        <v>188</v>
      </c>
      <c r="S19" s="236">
        <v>188</v>
      </c>
      <c r="T19" s="236">
        <v>176</v>
      </c>
      <c r="U19" s="236">
        <v>176</v>
      </c>
      <c r="V19" s="236">
        <v>176</v>
      </c>
      <c r="W19" s="236">
        <v>176</v>
      </c>
      <c r="X19" s="278">
        <v>176</v>
      </c>
      <c r="Y19" s="278">
        <v>175.89599999999999</v>
      </c>
      <c r="Z19" s="282"/>
      <c r="AA19" s="278">
        <v>733</v>
      </c>
      <c r="AB19" s="282"/>
      <c r="AC19" s="278">
        <v>716</v>
      </c>
      <c r="AD19" s="278">
        <v>715.89599999999996</v>
      </c>
    </row>
    <row r="20" spans="1:30" s="3" customFormat="1" ht="15" customHeight="1">
      <c r="B20" s="211"/>
      <c r="C20" s="211" t="s">
        <v>150</v>
      </c>
      <c r="D20" s="22"/>
      <c r="E20" s="22"/>
      <c r="F20" s="14"/>
      <c r="G20" s="14"/>
      <c r="H20" s="236">
        <v>58</v>
      </c>
      <c r="I20" s="236">
        <v>57</v>
      </c>
      <c r="J20" s="236">
        <v>59</v>
      </c>
      <c r="K20" s="236">
        <v>66</v>
      </c>
      <c r="L20" s="14"/>
      <c r="M20" s="236">
        <v>68</v>
      </c>
      <c r="N20" s="236">
        <v>64</v>
      </c>
      <c r="O20" s="236">
        <v>63</v>
      </c>
      <c r="P20" s="236">
        <v>65</v>
      </c>
      <c r="Q20" s="14"/>
      <c r="R20" s="236">
        <v>79</v>
      </c>
      <c r="S20" s="236">
        <v>79</v>
      </c>
      <c r="T20" s="236">
        <v>66</v>
      </c>
      <c r="U20" s="236">
        <v>66</v>
      </c>
      <c r="V20" s="236">
        <v>68</v>
      </c>
      <c r="W20" s="236">
        <v>68</v>
      </c>
      <c r="X20" s="278">
        <v>72</v>
      </c>
      <c r="Y20" s="278">
        <v>72.146999999999963</v>
      </c>
      <c r="Z20" s="282"/>
      <c r="AA20" s="278">
        <v>260</v>
      </c>
      <c r="AB20" s="282"/>
      <c r="AC20" s="278">
        <v>285</v>
      </c>
      <c r="AD20" s="278">
        <v>285.14699999999993</v>
      </c>
    </row>
    <row r="21" spans="1:30" s="3" customFormat="1" ht="15" customHeight="1">
      <c r="B21" s="232" t="s">
        <v>166</v>
      </c>
      <c r="C21" s="232"/>
      <c r="D21" s="233"/>
      <c r="E21" s="233"/>
      <c r="F21" s="234"/>
      <c r="G21" s="14"/>
      <c r="H21" s="235">
        <v>59</v>
      </c>
      <c r="I21" s="235">
        <v>103</v>
      </c>
      <c r="J21" s="235">
        <v>63</v>
      </c>
      <c r="K21" s="235">
        <v>88</v>
      </c>
      <c r="L21" s="14"/>
      <c r="M21" s="235">
        <v>82</v>
      </c>
      <c r="N21" s="235">
        <v>87</v>
      </c>
      <c r="O21" s="235">
        <v>62</v>
      </c>
      <c r="P21" s="235">
        <v>72</v>
      </c>
      <c r="Q21" s="14"/>
      <c r="R21" s="235">
        <v>62</v>
      </c>
      <c r="S21" s="235">
        <v>62</v>
      </c>
      <c r="T21" s="235">
        <v>68</v>
      </c>
      <c r="U21" s="235">
        <v>68</v>
      </c>
      <c r="V21" s="235">
        <v>80</v>
      </c>
      <c r="W21" s="235">
        <v>80</v>
      </c>
      <c r="X21" s="277">
        <v>97</v>
      </c>
      <c r="Y21" s="277">
        <v>97.454000000000008</v>
      </c>
      <c r="Z21" s="340"/>
      <c r="AA21" s="277">
        <v>303</v>
      </c>
      <c r="AB21" s="340"/>
      <c r="AC21" s="277">
        <v>307</v>
      </c>
      <c r="AD21" s="277">
        <v>307.45400000000001</v>
      </c>
    </row>
    <row r="22" spans="1:30" s="3" customFormat="1" ht="15" customHeight="1">
      <c r="B22" s="20"/>
      <c r="C22" s="20"/>
      <c r="D22" s="22"/>
      <c r="E22" s="22"/>
      <c r="F22" s="14"/>
      <c r="G22" s="14"/>
      <c r="H22" s="24"/>
      <c r="I22" s="24"/>
      <c r="J22" s="24"/>
      <c r="K22" s="24"/>
      <c r="L22" s="14"/>
      <c r="M22" s="24"/>
      <c r="N22" s="24"/>
      <c r="O22" s="24"/>
      <c r="P22" s="24"/>
      <c r="Q22" s="14"/>
      <c r="R22" s="24"/>
      <c r="S22" s="24"/>
      <c r="T22" s="24"/>
      <c r="U22" s="24"/>
      <c r="V22" s="24"/>
      <c r="W22" s="24"/>
      <c r="X22" s="279"/>
      <c r="Y22" s="279"/>
      <c r="Z22" s="340"/>
      <c r="AA22" s="279"/>
      <c r="AB22" s="340"/>
      <c r="AC22" s="279"/>
      <c r="AD22" s="279"/>
    </row>
    <row r="23" spans="1:30" s="3" customFormat="1" ht="15" customHeight="1">
      <c r="B23" s="16" t="s">
        <v>35</v>
      </c>
      <c r="C23" s="16"/>
      <c r="D23" s="17"/>
      <c r="E23" s="17"/>
      <c r="F23" s="18"/>
      <c r="G23" s="14"/>
      <c r="H23" s="19">
        <v>2803</v>
      </c>
      <c r="I23" s="19">
        <v>2903</v>
      </c>
      <c r="J23" s="19">
        <v>2851</v>
      </c>
      <c r="K23" s="19">
        <v>2981</v>
      </c>
      <c r="L23" s="14"/>
      <c r="M23" s="19">
        <v>2818</v>
      </c>
      <c r="N23" s="19">
        <v>2839</v>
      </c>
      <c r="O23" s="19">
        <v>2814</v>
      </c>
      <c r="P23" s="19">
        <v>2910</v>
      </c>
      <c r="Q23" s="14"/>
      <c r="R23" s="19">
        <v>2710</v>
      </c>
      <c r="S23" s="19">
        <v>2766</v>
      </c>
      <c r="T23" s="19">
        <v>2706</v>
      </c>
      <c r="U23" s="19">
        <v>2766</v>
      </c>
      <c r="V23" s="19">
        <v>2755</v>
      </c>
      <c r="W23" s="19">
        <v>2800</v>
      </c>
      <c r="X23" s="277">
        <v>2930.24214532</v>
      </c>
      <c r="Y23" s="277">
        <v>2964.0723258300004</v>
      </c>
      <c r="Z23" s="340"/>
      <c r="AA23" s="277">
        <v>11381</v>
      </c>
      <c r="AB23" s="340"/>
      <c r="AC23" s="277">
        <v>11101.24214532</v>
      </c>
      <c r="AD23" s="277">
        <v>11296.07232583</v>
      </c>
    </row>
    <row r="24" spans="1:30" s="3" customFormat="1" ht="15" customHeight="1">
      <c r="B24" s="20"/>
      <c r="C24" s="20"/>
      <c r="D24" s="22"/>
      <c r="E24" s="22"/>
      <c r="F24" s="14"/>
      <c r="G24" s="14"/>
      <c r="H24" s="24"/>
      <c r="I24" s="24"/>
      <c r="J24" s="24"/>
      <c r="K24" s="24"/>
      <c r="L24" s="14"/>
      <c r="M24" s="24"/>
      <c r="N24" s="24"/>
      <c r="O24" s="24"/>
      <c r="P24" s="24"/>
      <c r="Q24" s="14"/>
      <c r="R24" s="24"/>
      <c r="S24" s="24"/>
      <c r="T24" s="24"/>
      <c r="U24" s="24"/>
      <c r="V24" s="24"/>
      <c r="W24" s="24"/>
      <c r="X24" s="279"/>
      <c r="Y24" s="279"/>
      <c r="Z24" s="340"/>
      <c r="AA24" s="340"/>
      <c r="AB24" s="340"/>
      <c r="AC24" s="279"/>
      <c r="AD24" s="279"/>
    </row>
    <row r="25" spans="1:30" s="3" customFormat="1" ht="15" customHeight="1">
      <c r="B25" s="16" t="s">
        <v>178</v>
      </c>
      <c r="C25" s="16"/>
      <c r="D25" s="17"/>
      <c r="E25" s="17"/>
      <c r="F25" s="18"/>
      <c r="G25" s="14"/>
      <c r="H25" s="88"/>
      <c r="I25" s="88"/>
      <c r="J25" s="88"/>
      <c r="K25" s="88"/>
      <c r="L25" s="14"/>
      <c r="M25" s="88">
        <v>5.0000000000000001E-3</v>
      </c>
      <c r="N25" s="88">
        <v>-2.1999999999999999E-2</v>
      </c>
      <c r="O25" s="88">
        <v>-1.2999999999999999E-2</v>
      </c>
      <c r="P25" s="88">
        <v>-2.4E-2</v>
      </c>
      <c r="Q25" s="14"/>
      <c r="R25" s="88" t="s">
        <v>171</v>
      </c>
      <c r="S25" s="88">
        <v>-1.8452803406671436E-2</v>
      </c>
      <c r="T25" s="88" t="s">
        <v>171</v>
      </c>
      <c r="U25" s="88">
        <v>-2.5713279323705485E-2</v>
      </c>
      <c r="V25" s="88" t="s">
        <v>171</v>
      </c>
      <c r="W25" s="88">
        <v>-4.9751243781094301E-3</v>
      </c>
      <c r="X25" s="88" t="s">
        <v>171</v>
      </c>
      <c r="Y25" s="280">
        <v>1.8581555268041377E-2</v>
      </c>
      <c r="Z25" s="341"/>
      <c r="AA25" s="280">
        <v>-1.3607210955104865E-2</v>
      </c>
      <c r="AB25" s="341"/>
      <c r="AC25" s="88" t="s">
        <v>171</v>
      </c>
      <c r="AD25" s="280">
        <v>-7.4622330348826631E-3</v>
      </c>
    </row>
    <row r="26" spans="1:30" s="3" customFormat="1" ht="15" customHeight="1">
      <c r="B26" s="21"/>
      <c r="C26" s="20"/>
      <c r="D26" s="22"/>
      <c r="E26" s="22"/>
      <c r="F26" s="14"/>
      <c r="G26" s="14"/>
      <c r="H26" s="24"/>
      <c r="I26" s="24"/>
      <c r="J26" s="24"/>
      <c r="K26" s="24"/>
      <c r="L26" s="14"/>
      <c r="M26" s="24"/>
      <c r="N26" s="24"/>
      <c r="O26" s="24"/>
      <c r="P26" s="24"/>
      <c r="Q26" s="14"/>
      <c r="R26" s="24"/>
      <c r="S26" s="24"/>
      <c r="T26" s="24"/>
      <c r="U26" s="24"/>
      <c r="V26" s="24"/>
      <c r="W26" s="24"/>
      <c r="X26" s="279"/>
      <c r="Y26" s="279"/>
      <c r="Z26" s="340"/>
      <c r="AA26" s="340"/>
      <c r="AB26" s="340"/>
      <c r="AC26" s="279"/>
      <c r="AD26" s="279"/>
    </row>
    <row r="27" spans="1:30" s="3" customFormat="1" ht="15" customHeight="1">
      <c r="A27" s="25"/>
      <c r="B27" s="53" t="s">
        <v>47</v>
      </c>
      <c r="C27" s="54"/>
      <c r="D27" s="55"/>
      <c r="F27" s="30"/>
      <c r="G27" s="30"/>
      <c r="H27" s="35">
        <v>-381</v>
      </c>
      <c r="I27" s="35">
        <v>-440</v>
      </c>
      <c r="J27" s="35">
        <v>-404</v>
      </c>
      <c r="K27" s="35">
        <v>-411</v>
      </c>
      <c r="L27" s="30"/>
      <c r="M27" s="35">
        <v>-452</v>
      </c>
      <c r="N27" s="35">
        <v>-438</v>
      </c>
      <c r="O27" s="35">
        <v>-395</v>
      </c>
      <c r="P27" s="35">
        <v>-405</v>
      </c>
      <c r="Q27" s="30"/>
      <c r="R27" s="35">
        <v>-432</v>
      </c>
      <c r="S27" s="35">
        <v>-433</v>
      </c>
      <c r="T27" s="35">
        <v>-397</v>
      </c>
      <c r="U27" s="35">
        <v>-394</v>
      </c>
      <c r="V27" s="35">
        <v>-370</v>
      </c>
      <c r="W27" s="35">
        <v>-366</v>
      </c>
      <c r="X27" s="281">
        <v>-382.77300000000002</v>
      </c>
      <c r="Y27" s="281">
        <v>-381.15937241999995</v>
      </c>
      <c r="Z27" s="281"/>
      <c r="AA27" s="281">
        <v>-1690</v>
      </c>
      <c r="AB27" s="281"/>
      <c r="AC27" s="281">
        <v>-1581.7730000000001</v>
      </c>
      <c r="AD27" s="281">
        <v>-1574.15937242</v>
      </c>
    </row>
    <row r="28" spans="1:30" s="38" customFormat="1" ht="15" customHeight="1">
      <c r="A28" s="36"/>
      <c r="B28" s="102" t="s">
        <v>48</v>
      </c>
      <c r="C28" s="103"/>
      <c r="D28" s="102"/>
      <c r="E28" s="104"/>
      <c r="F28" s="37"/>
      <c r="G28" s="37"/>
      <c r="H28" s="23">
        <v>-1476</v>
      </c>
      <c r="I28" s="23">
        <v>-1580</v>
      </c>
      <c r="J28" s="23">
        <v>-1535</v>
      </c>
      <c r="K28" s="23">
        <v>-1841</v>
      </c>
      <c r="L28" s="113"/>
      <c r="M28" s="23">
        <v>-1554</v>
      </c>
      <c r="N28" s="23">
        <v>-1541</v>
      </c>
      <c r="O28" s="23">
        <v>-1555</v>
      </c>
      <c r="P28" s="23">
        <v>-1766</v>
      </c>
      <c r="Q28" s="113"/>
      <c r="R28" s="23">
        <v>-1549</v>
      </c>
      <c r="S28" s="23">
        <v>-1524</v>
      </c>
      <c r="T28" s="23">
        <v>-1529</v>
      </c>
      <c r="U28" s="23">
        <v>-1508</v>
      </c>
      <c r="V28" s="23">
        <v>-1582</v>
      </c>
      <c r="W28" s="23">
        <v>-1582</v>
      </c>
      <c r="X28" s="282">
        <v>-1789.52</v>
      </c>
      <c r="Y28" s="282">
        <v>-1785.8454690600001</v>
      </c>
      <c r="Z28" s="282"/>
      <c r="AA28" s="282">
        <v>-6416</v>
      </c>
      <c r="AB28" s="282"/>
      <c r="AC28" s="282">
        <v>-6449.52</v>
      </c>
      <c r="AD28" s="282">
        <v>-6399.8454690600001</v>
      </c>
    </row>
    <row r="29" spans="1:30" s="34" customFormat="1" ht="15" customHeight="1">
      <c r="A29" s="31"/>
      <c r="B29" s="4"/>
      <c r="C29" s="39" t="s">
        <v>49</v>
      </c>
      <c r="D29" s="4"/>
      <c r="F29" s="40"/>
      <c r="G29" s="40"/>
      <c r="H29" s="35">
        <v>-354</v>
      </c>
      <c r="I29" s="35">
        <v>-384</v>
      </c>
      <c r="J29" s="35">
        <v>-381</v>
      </c>
      <c r="K29" s="35">
        <v>-395</v>
      </c>
      <c r="L29" s="40"/>
      <c r="M29" s="35">
        <v>-409</v>
      </c>
      <c r="N29" s="35">
        <v>-421</v>
      </c>
      <c r="O29" s="35">
        <v>-474</v>
      </c>
      <c r="P29" s="35">
        <v>-474</v>
      </c>
      <c r="Q29" s="40"/>
      <c r="R29" s="35">
        <v>-448</v>
      </c>
      <c r="S29" s="35">
        <v>-448</v>
      </c>
      <c r="T29" s="35">
        <v>-471</v>
      </c>
      <c r="U29" s="35">
        <v>-471</v>
      </c>
      <c r="V29" s="35">
        <v>-470</v>
      </c>
      <c r="W29" s="35">
        <v>-470</v>
      </c>
      <c r="X29" s="281">
        <v>-460.39300000000009</v>
      </c>
      <c r="Y29" s="281">
        <v>-460.39300000000009</v>
      </c>
      <c r="Z29" s="281"/>
      <c r="AA29" s="281">
        <v>-1778</v>
      </c>
      <c r="AB29" s="281"/>
      <c r="AC29" s="281">
        <v>-1849.393</v>
      </c>
      <c r="AD29" s="281">
        <v>-1849.393</v>
      </c>
    </row>
    <row r="30" spans="1:30" s="34" customFormat="1" ht="15" customHeight="1">
      <c r="A30" s="31"/>
      <c r="B30" s="4"/>
      <c r="C30" s="39" t="s">
        <v>50</v>
      </c>
      <c r="F30" s="40"/>
      <c r="G30" s="40"/>
      <c r="H30" s="35">
        <v>-160</v>
      </c>
      <c r="I30" s="35">
        <v>-168</v>
      </c>
      <c r="J30" s="35">
        <v>-164</v>
      </c>
      <c r="K30" s="35">
        <v>-178</v>
      </c>
      <c r="L30" s="40"/>
      <c r="M30" s="35">
        <v>-157</v>
      </c>
      <c r="N30" s="35">
        <v>-167</v>
      </c>
      <c r="O30" s="35">
        <v>-157</v>
      </c>
      <c r="P30" s="35">
        <v>-171</v>
      </c>
      <c r="Q30" s="40"/>
      <c r="R30" s="35">
        <v>-148</v>
      </c>
      <c r="S30" s="35">
        <v>-148</v>
      </c>
      <c r="T30" s="35">
        <v>-152</v>
      </c>
      <c r="U30" s="35">
        <v>-152</v>
      </c>
      <c r="V30" s="35">
        <v>-148</v>
      </c>
      <c r="W30" s="35">
        <v>-148</v>
      </c>
      <c r="X30" s="281">
        <v>-159.98000000000002</v>
      </c>
      <c r="Y30" s="281">
        <v>-159.98000000000002</v>
      </c>
      <c r="Z30" s="281"/>
      <c r="AA30" s="281">
        <v>-652</v>
      </c>
      <c r="AB30" s="281"/>
      <c r="AC30" s="281">
        <v>-607.98</v>
      </c>
      <c r="AD30" s="281">
        <v>-607.98</v>
      </c>
    </row>
    <row r="31" spans="1:30" s="34" customFormat="1" ht="15" customHeight="1">
      <c r="A31" s="31"/>
      <c r="B31" s="4"/>
      <c r="C31" s="39" t="s">
        <v>51</v>
      </c>
      <c r="D31" s="4"/>
      <c r="F31" s="40"/>
      <c r="G31" s="40"/>
      <c r="H31" s="35">
        <v>-615</v>
      </c>
      <c r="I31" s="35">
        <v>-685</v>
      </c>
      <c r="J31" s="35">
        <v>-656</v>
      </c>
      <c r="K31" s="35">
        <v>-883</v>
      </c>
      <c r="L31" s="40"/>
      <c r="M31" s="35">
        <v>-638</v>
      </c>
      <c r="N31" s="35">
        <v>-609</v>
      </c>
      <c r="O31" s="35">
        <v>-572</v>
      </c>
      <c r="P31" s="35">
        <v>-726</v>
      </c>
      <c r="Q31" s="40"/>
      <c r="R31" s="35">
        <v>-578</v>
      </c>
      <c r="S31" s="35">
        <v>-553</v>
      </c>
      <c r="T31" s="35">
        <v>-551</v>
      </c>
      <c r="U31" s="35">
        <v>-530</v>
      </c>
      <c r="V31" s="35">
        <v>-562</v>
      </c>
      <c r="W31" s="35">
        <v>-562</v>
      </c>
      <c r="X31" s="281">
        <v>-743.31900000000007</v>
      </c>
      <c r="Y31" s="281">
        <v>-739.64446906000012</v>
      </c>
      <c r="Z31" s="281"/>
      <c r="AA31" s="281">
        <v>-2545</v>
      </c>
      <c r="AB31" s="281"/>
      <c r="AC31" s="282">
        <v>-2434.319</v>
      </c>
      <c r="AD31" s="282">
        <v>-2384.6444690600001</v>
      </c>
    </row>
    <row r="32" spans="1:30" s="34" customFormat="1" ht="15" customHeight="1">
      <c r="A32" s="31"/>
      <c r="B32" s="4"/>
      <c r="C32" s="39" t="s">
        <v>52</v>
      </c>
      <c r="F32" s="40"/>
      <c r="G32" s="40"/>
      <c r="H32" s="35">
        <v>-347</v>
      </c>
      <c r="I32" s="35">
        <v>-343</v>
      </c>
      <c r="J32" s="35">
        <v>-334</v>
      </c>
      <c r="K32" s="35">
        <v>-385</v>
      </c>
      <c r="L32" s="40"/>
      <c r="M32" s="35">
        <v>-350</v>
      </c>
      <c r="N32" s="35">
        <v>-344</v>
      </c>
      <c r="O32" s="35">
        <v>-352</v>
      </c>
      <c r="P32" s="35">
        <v>-395</v>
      </c>
      <c r="Q32" s="40"/>
      <c r="R32" s="35">
        <v>-375</v>
      </c>
      <c r="S32" s="35">
        <v>-375</v>
      </c>
      <c r="T32" s="35">
        <v>-355</v>
      </c>
      <c r="U32" s="35">
        <v>-355</v>
      </c>
      <c r="V32" s="35">
        <v>-402</v>
      </c>
      <c r="W32" s="35">
        <v>-402</v>
      </c>
      <c r="X32" s="281">
        <v>-425.82799999999997</v>
      </c>
      <c r="Y32" s="281">
        <v>-425.82799999999997</v>
      </c>
      <c r="Z32" s="281"/>
      <c r="AA32" s="281">
        <v>-1441</v>
      </c>
      <c r="AB32" s="281"/>
      <c r="AC32" s="282">
        <v>-1557.828</v>
      </c>
      <c r="AD32" s="282">
        <v>-1557.828</v>
      </c>
    </row>
    <row r="33" spans="1:30" s="38" customFormat="1" ht="15" customHeight="1">
      <c r="A33" s="36"/>
      <c r="B33" s="102" t="s">
        <v>53</v>
      </c>
      <c r="C33" s="103"/>
      <c r="D33" s="102"/>
      <c r="E33" s="104"/>
      <c r="F33" s="37"/>
      <c r="G33" s="37"/>
      <c r="H33" s="23">
        <v>-77</v>
      </c>
      <c r="I33" s="23">
        <v>-58</v>
      </c>
      <c r="J33" s="23">
        <v>-72</v>
      </c>
      <c r="K33" s="23">
        <v>-81</v>
      </c>
      <c r="L33" s="113"/>
      <c r="M33" s="23">
        <v>-54</v>
      </c>
      <c r="N33" s="23">
        <v>-71</v>
      </c>
      <c r="O33" s="23">
        <v>-65</v>
      </c>
      <c r="P33" s="23">
        <v>-65</v>
      </c>
      <c r="Q33" s="113"/>
      <c r="R33" s="23">
        <v>-51</v>
      </c>
      <c r="S33" s="23">
        <v>-51</v>
      </c>
      <c r="T33" s="23">
        <v>-33</v>
      </c>
      <c r="U33" s="23">
        <v>-33</v>
      </c>
      <c r="V33" s="23">
        <v>-58</v>
      </c>
      <c r="W33" s="23">
        <v>-58</v>
      </c>
      <c r="X33" s="282">
        <v>-77.084999999999994</v>
      </c>
      <c r="Y33" s="282">
        <v>-77.084999999999994</v>
      </c>
      <c r="Z33" s="282"/>
      <c r="AA33" s="282">
        <v>-255</v>
      </c>
      <c r="AB33" s="282"/>
      <c r="AC33" s="282">
        <v>-219.08499999999998</v>
      </c>
      <c r="AD33" s="282">
        <v>-219.08499999999998</v>
      </c>
    </row>
    <row r="34" spans="1:30" s="38" customFormat="1" ht="15" customHeight="1">
      <c r="A34" s="36"/>
      <c r="B34" s="102" t="s">
        <v>174</v>
      </c>
      <c r="C34" s="103"/>
      <c r="D34" s="102"/>
      <c r="E34" s="104"/>
      <c r="F34" s="37"/>
      <c r="G34" s="37"/>
      <c r="H34" s="23">
        <v>-11</v>
      </c>
      <c r="I34" s="23">
        <v>-38</v>
      </c>
      <c r="J34" s="23">
        <v>-18</v>
      </c>
      <c r="K34" s="23">
        <v>-22</v>
      </c>
      <c r="L34" s="113"/>
      <c r="M34" s="23">
        <v>-18</v>
      </c>
      <c r="N34" s="23">
        <v>-26</v>
      </c>
      <c r="O34" s="23">
        <v>-26</v>
      </c>
      <c r="P34" s="23">
        <v>-16</v>
      </c>
      <c r="Q34" s="113"/>
      <c r="R34" s="23">
        <v>-23</v>
      </c>
      <c r="S34" s="23">
        <v>-31</v>
      </c>
      <c r="T34" s="23">
        <v>-41</v>
      </c>
      <c r="U34" s="23">
        <v>-49</v>
      </c>
      <c r="V34" s="23">
        <v>-46</v>
      </c>
      <c r="W34" s="23">
        <v>-53</v>
      </c>
      <c r="X34" s="282">
        <v>-52.265000000000001</v>
      </c>
      <c r="Y34" s="282">
        <v>-58.240169219999999</v>
      </c>
      <c r="Z34" s="282"/>
      <c r="AA34" s="282">
        <v>-86</v>
      </c>
      <c r="AB34" s="282"/>
      <c r="AC34" s="282">
        <v>-162.26499999999999</v>
      </c>
      <c r="AD34" s="282">
        <v>-191.24016921999998</v>
      </c>
    </row>
    <row r="35" spans="1:30" s="38" customFormat="1" ht="15" customHeight="1">
      <c r="A35" s="36"/>
      <c r="B35" s="102" t="s">
        <v>54</v>
      </c>
      <c r="C35" s="103"/>
      <c r="D35" s="102"/>
      <c r="E35" s="104"/>
      <c r="F35" s="37"/>
      <c r="G35" s="37"/>
      <c r="H35" s="23"/>
      <c r="I35" s="23"/>
      <c r="J35" s="23"/>
      <c r="K35" s="23"/>
      <c r="L35" s="113"/>
      <c r="M35" s="23"/>
      <c r="N35" s="23">
        <v>-8</v>
      </c>
      <c r="O35" s="23"/>
      <c r="P35" s="23">
        <v>-200</v>
      </c>
      <c r="Q35" s="113"/>
      <c r="R35" s="23"/>
      <c r="S35" s="23"/>
      <c r="T35" s="23"/>
      <c r="U35" s="23"/>
      <c r="V35" s="23"/>
      <c r="W35" s="23"/>
      <c r="X35" s="282">
        <v>5.1980000000000004</v>
      </c>
      <c r="Y35" s="282">
        <v>5.1980000000000004</v>
      </c>
      <c r="Z35" s="282"/>
      <c r="AA35" s="282">
        <v>-208</v>
      </c>
      <c r="AB35" s="282"/>
      <c r="AC35" s="282">
        <v>5.1980000000000004</v>
      </c>
      <c r="AD35" s="282">
        <v>5.1980000000000004</v>
      </c>
    </row>
    <row r="36" spans="1:30" s="34" customFormat="1" ht="15" customHeight="1">
      <c r="A36" s="31"/>
      <c r="B36" s="4" t="s">
        <v>136</v>
      </c>
      <c r="C36" s="4"/>
      <c r="F36" s="40"/>
      <c r="G36" s="40"/>
      <c r="H36" s="35">
        <v>10</v>
      </c>
      <c r="I36" s="35">
        <v>37</v>
      </c>
      <c r="J36" s="35">
        <v>9</v>
      </c>
      <c r="K36" s="35">
        <v>14</v>
      </c>
      <c r="L36" s="40"/>
      <c r="M36" s="35">
        <v>8</v>
      </c>
      <c r="N36" s="35">
        <v>57</v>
      </c>
      <c r="O36" s="35">
        <v>3</v>
      </c>
      <c r="P36" s="35">
        <v>13</v>
      </c>
      <c r="Q36" s="40"/>
      <c r="R36" s="35">
        <v>19</v>
      </c>
      <c r="S36" s="35">
        <v>19</v>
      </c>
      <c r="T36" s="35">
        <v>3</v>
      </c>
      <c r="U36" s="35">
        <v>3</v>
      </c>
      <c r="V36" s="35">
        <v>93</v>
      </c>
      <c r="W36" s="35">
        <v>93</v>
      </c>
      <c r="X36" s="281">
        <v>76.909999999999982</v>
      </c>
      <c r="Y36" s="281">
        <v>76.909999999999982</v>
      </c>
      <c r="Z36" s="281"/>
      <c r="AA36" s="281">
        <v>81</v>
      </c>
      <c r="AB36" s="281"/>
      <c r="AC36" s="282">
        <v>191.90999999999997</v>
      </c>
      <c r="AD36" s="282">
        <v>191.90999999999997</v>
      </c>
    </row>
    <row r="37" spans="1:30" s="3" customFormat="1" ht="15" customHeight="1">
      <c r="A37" s="25"/>
      <c r="B37" s="16" t="s">
        <v>42</v>
      </c>
      <c r="C37" s="28"/>
      <c r="D37" s="26"/>
      <c r="E37" s="27"/>
      <c r="F37" s="29"/>
      <c r="G37" s="30"/>
      <c r="H37" s="19">
        <v>868</v>
      </c>
      <c r="I37" s="19">
        <v>824</v>
      </c>
      <c r="J37" s="19">
        <v>831</v>
      </c>
      <c r="K37" s="19">
        <v>640</v>
      </c>
      <c r="L37" s="30"/>
      <c r="M37" s="19">
        <v>748</v>
      </c>
      <c r="N37" s="19">
        <v>812</v>
      </c>
      <c r="O37" s="19">
        <v>776</v>
      </c>
      <c r="P37" s="19">
        <v>471</v>
      </c>
      <c r="Q37" s="30"/>
      <c r="R37" s="19">
        <v>674</v>
      </c>
      <c r="S37" s="19">
        <v>746</v>
      </c>
      <c r="T37" s="19">
        <v>709</v>
      </c>
      <c r="U37" s="19">
        <v>785</v>
      </c>
      <c r="V37" s="19">
        <v>792</v>
      </c>
      <c r="W37" s="19">
        <v>834</v>
      </c>
      <c r="X37" s="283">
        <v>710.70714531999977</v>
      </c>
      <c r="Y37" s="283">
        <v>743.85031513000001</v>
      </c>
      <c r="Z37" s="340"/>
      <c r="AA37" s="283">
        <v>2807</v>
      </c>
      <c r="AB37" s="340"/>
      <c r="AC37" s="283">
        <v>2885.7071453199997</v>
      </c>
      <c r="AD37" s="283">
        <v>3108.8503151300001</v>
      </c>
    </row>
    <row r="38" spans="1:30" s="34" customFormat="1" ht="15" customHeight="1">
      <c r="A38" s="31"/>
      <c r="B38" s="33" t="s">
        <v>6</v>
      </c>
      <c r="D38" s="4"/>
      <c r="E38" s="33"/>
      <c r="F38" s="40"/>
      <c r="G38" s="40"/>
      <c r="H38" s="41">
        <v>0.31</v>
      </c>
      <c r="I38" s="41">
        <v>0.28399999999999997</v>
      </c>
      <c r="J38" s="41">
        <v>0.29099999999999998</v>
      </c>
      <c r="K38" s="41">
        <v>0.215</v>
      </c>
      <c r="L38" s="40"/>
      <c r="M38" s="41">
        <v>0.26500000000000001</v>
      </c>
      <c r="N38" s="41">
        <v>0.28599999999999998</v>
      </c>
      <c r="O38" s="41">
        <v>0.27600000000000002</v>
      </c>
      <c r="P38" s="41">
        <v>0.16200000000000001</v>
      </c>
      <c r="Q38" s="40"/>
      <c r="R38" s="41">
        <v>0.24870848708487084</v>
      </c>
      <c r="S38" s="41">
        <v>0.26970354302241506</v>
      </c>
      <c r="T38" s="41">
        <v>0.26201034737620105</v>
      </c>
      <c r="U38" s="41">
        <v>0.28380332610267534</v>
      </c>
      <c r="V38" s="41">
        <v>0.28747731397459164</v>
      </c>
      <c r="W38" s="41">
        <v>0.29785714285714288</v>
      </c>
      <c r="X38" s="284">
        <v>0.24254212111961357</v>
      </c>
      <c r="Y38" s="284">
        <v>0.25095552110784169</v>
      </c>
      <c r="Z38" s="342"/>
      <c r="AA38" s="342">
        <f>AA37/AA23</f>
        <v>0.2466391354011071</v>
      </c>
      <c r="AB38" s="342"/>
      <c r="AC38" s="284">
        <v>0.25994452760734887</v>
      </c>
      <c r="AD38" s="284">
        <v>0.27521515668956831</v>
      </c>
    </row>
    <row r="39" spans="1:30" s="3" customFormat="1" ht="31.5" customHeight="1">
      <c r="B39" s="357" t="s">
        <v>140</v>
      </c>
      <c r="C39" s="357"/>
      <c r="D39" s="357"/>
      <c r="E39" s="357"/>
      <c r="F39" s="357"/>
      <c r="G39" s="14"/>
      <c r="H39" s="35"/>
      <c r="I39" s="35"/>
      <c r="J39" s="35"/>
      <c r="K39" s="35"/>
      <c r="L39" s="14"/>
      <c r="M39" s="35"/>
      <c r="N39" s="35">
        <v>8</v>
      </c>
      <c r="O39" s="35"/>
      <c r="P39" s="35">
        <v>196</v>
      </c>
      <c r="Q39" s="14"/>
      <c r="R39" s="35"/>
      <c r="S39" s="35"/>
      <c r="T39" s="35"/>
      <c r="U39" s="35"/>
      <c r="V39" s="35"/>
      <c r="W39" s="35"/>
      <c r="X39" s="285">
        <v>-5.1980000000000004</v>
      </c>
      <c r="Y39" s="285">
        <v>-5.1980000000000004</v>
      </c>
      <c r="Z39" s="281"/>
      <c r="AA39" s="285">
        <v>204</v>
      </c>
      <c r="AB39" s="281"/>
      <c r="AC39" s="278">
        <v>-5.1980000000000004</v>
      </c>
      <c r="AD39" s="278">
        <v>-5.1980000000000004</v>
      </c>
    </row>
    <row r="40" spans="1:30" s="3" customFormat="1" ht="6" customHeight="1">
      <c r="B40" s="4"/>
      <c r="C40" s="42"/>
      <c r="D40" s="43"/>
      <c r="E40" s="43"/>
      <c r="F40" s="14"/>
      <c r="G40" s="14"/>
      <c r="H40" s="35"/>
      <c r="I40" s="35"/>
      <c r="J40" s="35"/>
      <c r="K40" s="35"/>
      <c r="L40" s="14"/>
      <c r="M40" s="35"/>
      <c r="N40" s="35"/>
      <c r="O40" s="35"/>
      <c r="P40" s="35"/>
      <c r="Q40" s="14"/>
      <c r="R40" s="35"/>
      <c r="S40" s="35"/>
      <c r="T40" s="35"/>
      <c r="U40" s="35"/>
      <c r="V40" s="35"/>
      <c r="W40" s="35"/>
      <c r="X40" s="285"/>
      <c r="Y40" s="285"/>
      <c r="Z40" s="281"/>
      <c r="AA40" s="285"/>
      <c r="AB40" s="281"/>
      <c r="AC40" s="285"/>
      <c r="AD40" s="285"/>
    </row>
    <row r="41" spans="1:30" s="116" customFormat="1" ht="15" customHeight="1">
      <c r="A41" s="117"/>
      <c r="B41" s="124" t="s">
        <v>123</v>
      </c>
      <c r="C41" s="125"/>
      <c r="D41" s="56"/>
      <c r="E41" s="56"/>
      <c r="F41" s="126"/>
      <c r="G41" s="127"/>
      <c r="H41" s="128">
        <v>868</v>
      </c>
      <c r="I41" s="128">
        <v>824</v>
      </c>
      <c r="J41" s="128">
        <v>831</v>
      </c>
      <c r="K41" s="128">
        <v>640</v>
      </c>
      <c r="L41" s="127"/>
      <c r="M41" s="128">
        <v>748</v>
      </c>
      <c r="N41" s="128">
        <v>820</v>
      </c>
      <c r="O41" s="128">
        <v>776</v>
      </c>
      <c r="P41" s="128">
        <v>667</v>
      </c>
      <c r="Q41" s="127"/>
      <c r="R41" s="128">
        <v>674</v>
      </c>
      <c r="S41" s="128">
        <v>746</v>
      </c>
      <c r="T41" s="128">
        <v>709</v>
      </c>
      <c r="U41" s="128">
        <v>785</v>
      </c>
      <c r="V41" s="128">
        <v>792</v>
      </c>
      <c r="W41" s="128">
        <v>834</v>
      </c>
      <c r="X41" s="286">
        <v>705.50914531999979</v>
      </c>
      <c r="Y41" s="286">
        <v>738.65231513000003</v>
      </c>
      <c r="Z41" s="343"/>
      <c r="AA41" s="286">
        <v>3011</v>
      </c>
      <c r="AB41" s="343"/>
      <c r="AC41" s="283">
        <v>2880.5091453199998</v>
      </c>
      <c r="AD41" s="283">
        <v>3103.6523151299998</v>
      </c>
    </row>
    <row r="42" spans="1:30" s="119" customFormat="1" ht="15" customHeight="1">
      <c r="A42" s="118"/>
      <c r="B42" s="104" t="s">
        <v>6</v>
      </c>
      <c r="D42" s="120"/>
      <c r="E42" s="104"/>
      <c r="F42" s="121"/>
      <c r="G42" s="121"/>
      <c r="H42" s="122">
        <v>0.31</v>
      </c>
      <c r="I42" s="122">
        <v>0.28399999999999997</v>
      </c>
      <c r="J42" s="122">
        <v>0.29099999999999998</v>
      </c>
      <c r="K42" s="122">
        <v>0.215</v>
      </c>
      <c r="L42" s="121"/>
      <c r="M42" s="122">
        <v>0.26500000000000001</v>
      </c>
      <c r="N42" s="122">
        <v>0.28899999999999998</v>
      </c>
      <c r="O42" s="122">
        <v>0.27600000000000002</v>
      </c>
      <c r="P42" s="122">
        <v>0.22900000000000001</v>
      </c>
      <c r="Q42" s="121"/>
      <c r="R42" s="122">
        <v>0.24870848708487084</v>
      </c>
      <c r="S42" s="122">
        <v>0.26970354302241506</v>
      </c>
      <c r="T42" s="122">
        <v>0.26201034737620105</v>
      </c>
      <c r="U42" s="122">
        <v>0.28380332610267534</v>
      </c>
      <c r="V42" s="122">
        <v>0.28747731397459164</v>
      </c>
      <c r="W42" s="122">
        <v>0.29785714285714288</v>
      </c>
      <c r="X42" s="287">
        <v>0.24076820628861509</v>
      </c>
      <c r="Y42" s="287">
        <v>0.24920185269877393</v>
      </c>
      <c r="Z42" s="344"/>
      <c r="AA42" s="287">
        <f>AA41/AA23</f>
        <v>0.26456374659520254</v>
      </c>
      <c r="AB42" s="344"/>
      <c r="AC42" s="287">
        <v>0.25947629171699033</v>
      </c>
      <c r="AD42" s="287">
        <v>0.2747549967463539</v>
      </c>
    </row>
    <row r="43" spans="1:30" s="34" customFormat="1" ht="8.25" customHeight="1">
      <c r="A43" s="31"/>
      <c r="B43" s="33"/>
      <c r="D43" s="4"/>
      <c r="E43" s="33"/>
      <c r="F43" s="40"/>
      <c r="G43" s="40"/>
      <c r="H43" s="129"/>
      <c r="I43" s="129"/>
      <c r="J43" s="129"/>
      <c r="K43" s="129"/>
      <c r="L43" s="40"/>
      <c r="M43" s="129"/>
      <c r="N43" s="129"/>
      <c r="O43" s="129"/>
      <c r="P43" s="129"/>
      <c r="Q43" s="40"/>
      <c r="R43" s="129"/>
      <c r="S43" s="129"/>
      <c r="T43" s="129"/>
      <c r="U43" s="129"/>
      <c r="V43" s="129"/>
      <c r="W43" s="129"/>
      <c r="X43" s="288"/>
      <c r="Y43" s="288"/>
      <c r="Z43" s="345"/>
      <c r="AA43" s="288"/>
      <c r="AB43" s="345"/>
      <c r="AC43" s="288"/>
      <c r="AD43" s="288"/>
    </row>
    <row r="44" spans="1:30" s="3" customFormat="1" ht="15" customHeight="1">
      <c r="B44" s="4" t="s">
        <v>55</v>
      </c>
      <c r="C44" s="42"/>
      <c r="D44" s="43"/>
      <c r="E44" s="43"/>
      <c r="F44" s="14"/>
      <c r="G44" s="14"/>
      <c r="H44" s="35">
        <v>-653</v>
      </c>
      <c r="I44" s="35">
        <v>-683</v>
      </c>
      <c r="J44" s="35">
        <v>-695</v>
      </c>
      <c r="K44" s="35">
        <v>-694</v>
      </c>
      <c r="L44" s="14"/>
      <c r="M44" s="35">
        <v>-639</v>
      </c>
      <c r="N44" s="35">
        <v>-642</v>
      </c>
      <c r="O44" s="35">
        <v>-643</v>
      </c>
      <c r="P44" s="35">
        <v>-648</v>
      </c>
      <c r="Q44" s="14"/>
      <c r="R44" s="35">
        <v>-641</v>
      </c>
      <c r="S44" s="35">
        <v>-641</v>
      </c>
      <c r="T44" s="35">
        <v>-636</v>
      </c>
      <c r="U44" s="35">
        <v>-636</v>
      </c>
      <c r="V44" s="35">
        <v>-619</v>
      </c>
      <c r="W44" s="35">
        <v>-619</v>
      </c>
      <c r="X44" s="285">
        <v>-647.70600000000013</v>
      </c>
      <c r="Y44" s="281">
        <v>-647.70600000000013</v>
      </c>
      <c r="Z44" s="281"/>
      <c r="AA44" s="281">
        <v>-2572</v>
      </c>
      <c r="AB44" s="281"/>
      <c r="AC44" s="282">
        <v>-2543.7060000000001</v>
      </c>
      <c r="AD44" s="282">
        <v>-2543.7060000000001</v>
      </c>
    </row>
    <row r="45" spans="1:30" s="3" customFormat="1" ht="28.5" customHeight="1">
      <c r="B45" s="357" t="s">
        <v>189</v>
      </c>
      <c r="C45" s="357"/>
      <c r="D45" s="357"/>
      <c r="E45" s="357"/>
      <c r="F45" s="357"/>
      <c r="G45" s="14"/>
      <c r="H45" s="35">
        <v>0</v>
      </c>
      <c r="I45" s="35">
        <v>1</v>
      </c>
      <c r="J45" s="35">
        <v>1</v>
      </c>
      <c r="K45" s="35">
        <v>-1794</v>
      </c>
      <c r="L45" s="14"/>
      <c r="M45" s="35">
        <v>0</v>
      </c>
      <c r="N45" s="35">
        <v>-1</v>
      </c>
      <c r="O45" s="35">
        <v>-5</v>
      </c>
      <c r="P45" s="35">
        <v>0</v>
      </c>
      <c r="Q45" s="14"/>
      <c r="R45" s="35">
        <v>0</v>
      </c>
      <c r="S45" s="35">
        <v>0</v>
      </c>
      <c r="T45" s="35">
        <v>0</v>
      </c>
      <c r="U45" s="35">
        <v>0</v>
      </c>
      <c r="V45" s="35">
        <v>2</v>
      </c>
      <c r="W45" s="35">
        <v>2</v>
      </c>
      <c r="X45" s="285">
        <v>1.274</v>
      </c>
      <c r="Y45" s="285">
        <v>1.274</v>
      </c>
      <c r="Z45" s="281"/>
      <c r="AA45" s="285">
        <v>-6</v>
      </c>
      <c r="AB45" s="281"/>
      <c r="AC45" s="278">
        <v>3.274</v>
      </c>
      <c r="AD45" s="278">
        <v>3.274</v>
      </c>
    </row>
    <row r="46" spans="1:30" s="3" customFormat="1" ht="15" customHeight="1">
      <c r="A46" s="25"/>
      <c r="B46" s="16" t="s">
        <v>137</v>
      </c>
      <c r="C46" s="28"/>
      <c r="D46" s="26"/>
      <c r="E46" s="27"/>
      <c r="F46" s="29"/>
      <c r="G46" s="30"/>
      <c r="H46" s="19">
        <v>215</v>
      </c>
      <c r="I46" s="19">
        <v>142</v>
      </c>
      <c r="J46" s="19">
        <v>137</v>
      </c>
      <c r="K46" s="19">
        <v>-1848</v>
      </c>
      <c r="L46" s="30"/>
      <c r="M46" s="19">
        <v>109</v>
      </c>
      <c r="N46" s="19">
        <v>169</v>
      </c>
      <c r="O46" s="19">
        <v>128</v>
      </c>
      <c r="P46" s="19">
        <v>-177</v>
      </c>
      <c r="Q46" s="30"/>
      <c r="R46" s="19">
        <v>33</v>
      </c>
      <c r="S46" s="19">
        <v>105</v>
      </c>
      <c r="T46" s="19">
        <v>73</v>
      </c>
      <c r="U46" s="19">
        <v>149</v>
      </c>
      <c r="V46" s="19">
        <v>175</v>
      </c>
      <c r="W46" s="19">
        <v>217</v>
      </c>
      <c r="X46" s="283">
        <v>64.275145319999638</v>
      </c>
      <c r="Y46" s="283">
        <v>97.418315129999883</v>
      </c>
      <c r="Z46" s="340"/>
      <c r="AA46" s="283">
        <v>229</v>
      </c>
      <c r="AB46" s="340"/>
      <c r="AC46" s="283">
        <v>345.27514531999952</v>
      </c>
      <c r="AD46" s="283">
        <v>568.41831513</v>
      </c>
    </row>
    <row r="47" spans="1:30" s="6" customFormat="1" ht="15" customHeight="1">
      <c r="A47" s="5"/>
      <c r="B47" s="33" t="s">
        <v>6</v>
      </c>
      <c r="D47" s="4"/>
      <c r="E47" s="33"/>
      <c r="F47" s="44"/>
      <c r="G47" s="44"/>
      <c r="H47" s="41">
        <v>7.6999999999999999E-2</v>
      </c>
      <c r="I47" s="41">
        <v>4.9000000000000002E-2</v>
      </c>
      <c r="J47" s="41">
        <v>4.8000000000000001E-2</v>
      </c>
      <c r="K47" s="41">
        <v>-0.62</v>
      </c>
      <c r="L47" s="44"/>
      <c r="M47" s="41">
        <v>3.9E-2</v>
      </c>
      <c r="N47" s="41">
        <v>0.06</v>
      </c>
      <c r="O47" s="41">
        <v>4.4999999999999998E-2</v>
      </c>
      <c r="P47" s="41">
        <v>-6.0999999999999999E-2</v>
      </c>
      <c r="Q47" s="44"/>
      <c r="R47" s="41">
        <v>1.2177121771217712E-2</v>
      </c>
      <c r="S47" s="41">
        <v>3.7960954446854663E-2</v>
      </c>
      <c r="T47" s="41">
        <v>2.6977087952697709E-2</v>
      </c>
      <c r="U47" s="41">
        <v>5.386840202458424E-2</v>
      </c>
      <c r="V47" s="41">
        <v>6.3520871143375679E-2</v>
      </c>
      <c r="W47" s="41">
        <v>7.7499999999999999E-2</v>
      </c>
      <c r="X47" s="284">
        <v>2.1935096873361096E-2</v>
      </c>
      <c r="Y47" s="284">
        <v>3.2866375857654138E-2</v>
      </c>
      <c r="Z47" s="342"/>
      <c r="AA47" s="284">
        <v>0</v>
      </c>
      <c r="AB47" s="342"/>
      <c r="AC47" s="284">
        <v>3.1102388435474197E-2</v>
      </c>
      <c r="AD47" s="284">
        <v>5.0319996077772489E-2</v>
      </c>
    </row>
    <row r="48" spans="1:30" s="6" customFormat="1" ht="15" customHeight="1">
      <c r="A48" s="5"/>
      <c r="B48" s="4" t="s">
        <v>56</v>
      </c>
      <c r="C48" s="32"/>
      <c r="D48" s="4"/>
      <c r="E48" s="33"/>
      <c r="F48" s="44"/>
      <c r="G48" s="44"/>
      <c r="H48" s="45">
        <v>-96</v>
      </c>
      <c r="I48" s="45">
        <v>-96</v>
      </c>
      <c r="J48" s="45">
        <v>-79</v>
      </c>
      <c r="K48" s="45">
        <v>-88</v>
      </c>
      <c r="L48" s="44"/>
      <c r="M48" s="45">
        <v>-71</v>
      </c>
      <c r="N48" s="45">
        <v>-86</v>
      </c>
      <c r="O48" s="45">
        <v>-88</v>
      </c>
      <c r="P48" s="45">
        <v>-59</v>
      </c>
      <c r="Q48" s="44"/>
      <c r="R48" s="45">
        <v>-86</v>
      </c>
      <c r="S48" s="45">
        <v>-86</v>
      </c>
      <c r="T48" s="45">
        <v>-87</v>
      </c>
      <c r="U48" s="45">
        <v>-87</v>
      </c>
      <c r="V48" s="45">
        <v>-61</v>
      </c>
      <c r="W48" s="45">
        <v>-61</v>
      </c>
      <c r="X48" s="289">
        <v>-71.156999999999996</v>
      </c>
      <c r="Y48" s="289">
        <v>-71.156999999999996</v>
      </c>
      <c r="Z48" s="291"/>
      <c r="AA48" s="289">
        <v>-304</v>
      </c>
      <c r="AB48" s="291"/>
      <c r="AC48" s="289">
        <v>-305.15699999999998</v>
      </c>
      <c r="AD48" s="289">
        <v>-305.15699999999998</v>
      </c>
    </row>
    <row r="49" spans="1:30" s="6" customFormat="1" ht="15" customHeight="1">
      <c r="A49" s="5"/>
      <c r="B49" s="4" t="s">
        <v>57</v>
      </c>
      <c r="C49" s="32"/>
      <c r="D49" s="4"/>
      <c r="E49" s="33"/>
      <c r="F49" s="44"/>
      <c r="G49" s="44"/>
      <c r="H49" s="45">
        <v>-21</v>
      </c>
      <c r="I49" s="45">
        <v>-29</v>
      </c>
      <c r="J49" s="45">
        <v>-21</v>
      </c>
      <c r="K49" s="45">
        <v>38</v>
      </c>
      <c r="L49" s="44"/>
      <c r="M49" s="45">
        <v>1</v>
      </c>
      <c r="N49" s="45">
        <v>-12</v>
      </c>
      <c r="O49" s="45">
        <v>-12</v>
      </c>
      <c r="P49" s="45">
        <v>38</v>
      </c>
      <c r="Q49" s="44"/>
      <c r="R49" s="45">
        <v>3</v>
      </c>
      <c r="S49" s="45">
        <v>-11</v>
      </c>
      <c r="T49" s="45">
        <v>-2</v>
      </c>
      <c r="U49" s="45">
        <v>-16</v>
      </c>
      <c r="V49" s="45">
        <v>-23</v>
      </c>
      <c r="W49" s="45">
        <v>-31</v>
      </c>
      <c r="X49" s="289">
        <v>-7.8670000000000062</v>
      </c>
      <c r="Y49" s="289">
        <v>-15.432000000000007</v>
      </c>
      <c r="Z49" s="291"/>
      <c r="AA49" s="289">
        <v>15</v>
      </c>
      <c r="AB49" s="291"/>
      <c r="AC49" s="290">
        <v>-30</v>
      </c>
      <c r="AD49" s="291">
        <v>-73</v>
      </c>
    </row>
    <row r="50" spans="1:30" s="3" customFormat="1" ht="15" customHeight="1" thickBot="1">
      <c r="B50" s="46" t="s">
        <v>138</v>
      </c>
      <c r="C50" s="47"/>
      <c r="D50" s="48"/>
      <c r="E50" s="48"/>
      <c r="F50" s="49"/>
      <c r="G50" s="14"/>
      <c r="H50" s="50">
        <v>98</v>
      </c>
      <c r="I50" s="50">
        <v>17</v>
      </c>
      <c r="J50" s="50">
        <v>37</v>
      </c>
      <c r="K50" s="50">
        <v>-1898</v>
      </c>
      <c r="L50" s="14"/>
      <c r="M50" s="50">
        <v>39</v>
      </c>
      <c r="N50" s="50">
        <v>71</v>
      </c>
      <c r="O50" s="50">
        <v>28</v>
      </c>
      <c r="P50" s="50">
        <v>-198</v>
      </c>
      <c r="Q50" s="14"/>
      <c r="R50" s="50">
        <v>-50</v>
      </c>
      <c r="S50" s="50">
        <v>8</v>
      </c>
      <c r="T50" s="50">
        <v>-16</v>
      </c>
      <c r="U50" s="50">
        <v>46</v>
      </c>
      <c r="V50" s="50">
        <v>91</v>
      </c>
      <c r="W50" s="50">
        <v>125</v>
      </c>
      <c r="X50" s="292">
        <v>-14.748854680000365</v>
      </c>
      <c r="Y50" s="292">
        <v>10.829315129999879</v>
      </c>
      <c r="Z50" s="340"/>
      <c r="AA50" s="292">
        <v>-60</v>
      </c>
      <c r="AB50" s="340"/>
      <c r="AC50" s="292">
        <v>10</v>
      </c>
      <c r="AD50" s="292">
        <v>190</v>
      </c>
    </row>
    <row r="51" spans="1:30" s="6" customFormat="1" ht="12" customHeight="1" thickTop="1">
      <c r="B51" s="20"/>
      <c r="C51" s="4"/>
      <c r="D51" s="4"/>
      <c r="E51" s="33"/>
      <c r="F51" s="51"/>
      <c r="G51" s="51"/>
      <c r="H51" s="85"/>
      <c r="I51" s="85"/>
      <c r="J51" s="85"/>
      <c r="K51" s="85"/>
      <c r="L51" s="51"/>
      <c r="M51" s="85"/>
      <c r="N51" s="85"/>
      <c r="O51" s="85"/>
      <c r="P51" s="85"/>
      <c r="Q51" s="51"/>
      <c r="R51" s="85"/>
      <c r="S51" s="85"/>
      <c r="T51" s="85"/>
      <c r="U51" s="85"/>
      <c r="V51" s="85"/>
      <c r="W51" s="85"/>
      <c r="X51" s="293"/>
      <c r="Y51" s="293"/>
      <c r="Z51" s="346"/>
      <c r="AB51" s="346"/>
      <c r="AC51" s="293"/>
      <c r="AD51" s="293"/>
    </row>
    <row r="52" spans="1:30" ht="18" customHeight="1">
      <c r="B52" s="34"/>
      <c r="H52" s="82"/>
      <c r="I52" s="82"/>
      <c r="J52" s="82"/>
      <c r="K52" s="82"/>
      <c r="M52" s="82"/>
      <c r="N52" s="82"/>
      <c r="O52" s="82"/>
      <c r="P52" s="82"/>
      <c r="R52" s="82"/>
      <c r="S52" s="82"/>
      <c r="T52" s="82"/>
      <c r="U52" s="82"/>
      <c r="V52" s="82"/>
      <c r="W52" s="82"/>
      <c r="X52" s="294"/>
      <c r="Y52" s="294"/>
      <c r="Z52" s="347"/>
      <c r="AB52" s="347"/>
      <c r="AC52" s="294"/>
      <c r="AD52" s="294"/>
    </row>
    <row r="53" spans="1:30" ht="6" customHeight="1">
      <c r="B53" s="12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295"/>
      <c r="Y53" s="295"/>
      <c r="Z53" s="348"/>
      <c r="AA53" s="348"/>
      <c r="AB53" s="348"/>
      <c r="AC53" s="295"/>
      <c r="AD53" s="295"/>
    </row>
    <row r="54" spans="1:30" ht="21.75" customHeight="1">
      <c r="B54" s="12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295"/>
      <c r="Y54" s="295"/>
      <c r="Z54" s="348"/>
      <c r="AA54" s="348"/>
      <c r="AB54" s="348"/>
      <c r="AC54" s="295"/>
      <c r="AD54" s="295"/>
    </row>
  </sheetData>
  <mergeCells count="12">
    <mergeCell ref="AC4:AD4"/>
    <mergeCell ref="V4:W4"/>
    <mergeCell ref="T4:U4"/>
    <mergeCell ref="AC3:AD3"/>
    <mergeCell ref="B45:F45"/>
    <mergeCell ref="B3:F4"/>
    <mergeCell ref="R4:S4"/>
    <mergeCell ref="M3:P3"/>
    <mergeCell ref="B39:F39"/>
    <mergeCell ref="H3:K3"/>
    <mergeCell ref="R3:Y3"/>
    <mergeCell ref="X4:Y4"/>
  </mergeCells>
  <phoneticPr fontId="21" type="noConversion"/>
  <conditionalFormatting sqref="C44">
    <cfRule type="expression" dxfId="1" priority="2" stopIfTrue="1">
      <formula>#REF!="***"</formula>
    </cfRule>
  </conditionalFormatting>
  <conditionalFormatting sqref="C40">
    <cfRule type="expression" dxfId="0" priority="1" stopIfTrue="1">
      <formula>#REF!="***"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20"/>
  <sheetViews>
    <sheetView view="pageBreakPreview" zoomScale="85" zoomScaleNormal="100" zoomScaleSheetLayoutView="85" workbookViewId="0">
      <pane xSplit="2" ySplit="5" topLeftCell="C6" activePane="bottomRight" state="frozen"/>
      <selection activeCell="M33" sqref="M33"/>
      <selection pane="topRight" activeCell="M33" sqref="M33"/>
      <selection pane="bottomLeft" activeCell="M33" sqref="M33"/>
      <selection pane="bottomRight" activeCell="D53" sqref="D53"/>
    </sheetView>
  </sheetViews>
  <sheetFormatPr defaultRowHeight="11.25"/>
  <cols>
    <col min="1" max="1" width="2.5703125" style="145" customWidth="1"/>
    <col min="2" max="2" width="43.28515625" style="158" bestFit="1" customWidth="1"/>
    <col min="3" max="3" width="1.42578125" style="132" customWidth="1"/>
    <col min="4" max="7" width="12.28515625" style="133" customWidth="1" collapsed="1"/>
    <col min="8" max="8" width="1.42578125" style="132" customWidth="1"/>
    <col min="9" max="13" width="13" style="133" customWidth="1" collapsed="1"/>
    <col min="14" max="14" width="13" style="302" customWidth="1" collapsed="1"/>
    <col min="15" max="49" width="9.140625" style="249"/>
    <col min="50" max="16384" width="9.140625" style="133"/>
  </cols>
  <sheetData>
    <row r="1" spans="1:14" ht="18">
      <c r="A1" s="130" t="s">
        <v>4</v>
      </c>
      <c r="B1" s="131"/>
      <c r="D1" s="360">
        <v>2017</v>
      </c>
      <c r="E1" s="360"/>
      <c r="F1" s="360"/>
      <c r="G1" s="360"/>
      <c r="I1" s="360">
        <v>2018</v>
      </c>
      <c r="J1" s="360"/>
      <c r="K1" s="360"/>
      <c r="L1" s="360"/>
      <c r="M1" s="360"/>
      <c r="N1" s="360"/>
    </row>
    <row r="2" spans="1:14" s="249" customFormat="1" ht="12.75">
      <c r="A2" s="246"/>
      <c r="B2" s="247"/>
      <c r="C2" s="248"/>
      <c r="D2" s="361" t="s">
        <v>141</v>
      </c>
      <c r="E2" s="361"/>
      <c r="F2" s="361"/>
      <c r="G2" s="361"/>
      <c r="H2" s="248"/>
      <c r="J2" s="362"/>
      <c r="K2" s="362"/>
      <c r="N2" s="296"/>
    </row>
    <row r="3" spans="1:14" ht="38.25">
      <c r="A3" s="130"/>
      <c r="B3" s="134"/>
      <c r="D3" s="135" t="s">
        <v>0</v>
      </c>
      <c r="E3" s="135" t="s">
        <v>1</v>
      </c>
      <c r="F3" s="135" t="s">
        <v>2</v>
      </c>
      <c r="G3" s="135" t="s">
        <v>5</v>
      </c>
      <c r="I3" s="250" t="s">
        <v>168</v>
      </c>
      <c r="J3" s="250" t="s">
        <v>179</v>
      </c>
      <c r="K3" s="250" t="s">
        <v>172</v>
      </c>
      <c r="L3" s="250" t="s">
        <v>183</v>
      </c>
      <c r="M3" s="250" t="s">
        <v>185</v>
      </c>
      <c r="N3" s="250" t="s">
        <v>190</v>
      </c>
    </row>
    <row r="4" spans="1:14" ht="14.25" customHeight="1">
      <c r="A4" s="130"/>
      <c r="B4" s="134"/>
      <c r="C4" s="136"/>
      <c r="D4" s="137"/>
      <c r="E4" s="137"/>
      <c r="F4" s="137"/>
      <c r="G4" s="137"/>
      <c r="H4" s="136"/>
      <c r="I4" s="137"/>
      <c r="J4" s="137"/>
      <c r="K4" s="137"/>
      <c r="L4" s="137"/>
      <c r="M4" s="137"/>
      <c r="N4" s="297"/>
    </row>
    <row r="5" spans="1:14" ht="23.25">
      <c r="A5" s="138" t="s">
        <v>60</v>
      </c>
      <c r="B5" s="139"/>
      <c r="C5" s="140"/>
      <c r="D5" s="141"/>
      <c r="E5" s="141"/>
      <c r="F5" s="141"/>
      <c r="G5" s="141"/>
      <c r="H5" s="140"/>
      <c r="I5" s="141"/>
      <c r="J5" s="141"/>
      <c r="K5" s="141"/>
      <c r="L5" s="141"/>
      <c r="M5" s="141"/>
      <c r="N5" s="298"/>
    </row>
    <row r="6" spans="1:14" ht="12.75">
      <c r="A6" s="142" t="s">
        <v>61</v>
      </c>
      <c r="B6" s="143"/>
      <c r="C6" s="144"/>
      <c r="D6" s="143"/>
      <c r="E6" s="143"/>
      <c r="F6" s="143"/>
      <c r="G6" s="143"/>
      <c r="H6" s="144"/>
      <c r="I6" s="143"/>
      <c r="J6" s="143"/>
      <c r="K6" s="143"/>
      <c r="L6" s="143"/>
      <c r="M6" s="143"/>
      <c r="N6" s="299"/>
    </row>
    <row r="7" spans="1:14">
      <c r="B7" s="146" t="s">
        <v>62</v>
      </c>
      <c r="C7" s="144"/>
      <c r="D7" s="146">
        <v>2147</v>
      </c>
      <c r="E7" s="146">
        <v>2147</v>
      </c>
      <c r="F7" s="146">
        <v>2147</v>
      </c>
      <c r="G7" s="146">
        <v>2147</v>
      </c>
      <c r="H7" s="144"/>
      <c r="I7" s="146"/>
      <c r="J7" s="146">
        <f>I7+G7</f>
        <v>2147</v>
      </c>
      <c r="K7" s="146">
        <v>2147</v>
      </c>
      <c r="L7" s="146">
        <v>2147</v>
      </c>
      <c r="M7" s="146">
        <v>2147</v>
      </c>
      <c r="N7" s="146">
        <v>2147</v>
      </c>
    </row>
    <row r="8" spans="1:14">
      <c r="B8" s="146" t="s">
        <v>63</v>
      </c>
      <c r="C8" s="144"/>
      <c r="D8" s="146">
        <v>5611</v>
      </c>
      <c r="E8" s="146">
        <v>5477</v>
      </c>
      <c r="F8" s="146">
        <v>5354</v>
      </c>
      <c r="G8" s="146">
        <v>5256</v>
      </c>
      <c r="H8" s="144"/>
      <c r="I8" s="146"/>
      <c r="J8" s="146">
        <f t="shared" ref="J8:J15" si="0">I8+G8</f>
        <v>5256</v>
      </c>
      <c r="K8" s="146">
        <v>5126</v>
      </c>
      <c r="L8" s="146">
        <v>5040</v>
      </c>
      <c r="M8" s="146">
        <v>4915</v>
      </c>
      <c r="N8" s="146">
        <v>4871</v>
      </c>
    </row>
    <row r="9" spans="1:14">
      <c r="B9" s="146" t="s">
        <v>64</v>
      </c>
      <c r="C9" s="144"/>
      <c r="D9" s="146">
        <v>10525</v>
      </c>
      <c r="E9" s="146">
        <v>10612</v>
      </c>
      <c r="F9" s="146">
        <v>10553</v>
      </c>
      <c r="G9" s="146">
        <v>10666</v>
      </c>
      <c r="H9" s="144"/>
      <c r="I9" s="146"/>
      <c r="J9" s="146">
        <f t="shared" si="0"/>
        <v>10666</v>
      </c>
      <c r="K9" s="146">
        <v>10514</v>
      </c>
      <c r="L9" s="146">
        <v>10556</v>
      </c>
      <c r="M9" s="146">
        <v>10547</v>
      </c>
      <c r="N9" s="146">
        <v>10738</v>
      </c>
    </row>
    <row r="10" spans="1:14">
      <c r="B10" s="146" t="s">
        <v>65</v>
      </c>
      <c r="C10" s="144"/>
      <c r="D10" s="146">
        <v>467</v>
      </c>
      <c r="E10" s="146">
        <v>488</v>
      </c>
      <c r="F10" s="146">
        <v>501</v>
      </c>
      <c r="G10" s="146">
        <v>532</v>
      </c>
      <c r="H10" s="144"/>
      <c r="I10" s="146"/>
      <c r="J10" s="146">
        <f t="shared" si="0"/>
        <v>532</v>
      </c>
      <c r="K10" s="146">
        <v>531</v>
      </c>
      <c r="L10" s="146">
        <v>514</v>
      </c>
      <c r="M10" s="146">
        <v>516</v>
      </c>
      <c r="N10" s="146">
        <v>552</v>
      </c>
    </row>
    <row r="11" spans="1:14">
      <c r="B11" s="146" t="s">
        <v>169</v>
      </c>
      <c r="C11" s="144"/>
      <c r="D11" s="146"/>
      <c r="E11" s="146"/>
      <c r="F11" s="146"/>
      <c r="G11" s="146"/>
      <c r="H11" s="144"/>
      <c r="I11" s="146">
        <v>58</v>
      </c>
      <c r="J11" s="146">
        <f t="shared" si="0"/>
        <v>58</v>
      </c>
      <c r="K11" s="146">
        <v>41</v>
      </c>
      <c r="L11" s="146">
        <v>25</v>
      </c>
      <c r="M11" s="146">
        <v>18</v>
      </c>
      <c r="N11" s="146">
        <v>27</v>
      </c>
    </row>
    <row r="12" spans="1:14">
      <c r="B12" s="146" t="s">
        <v>175</v>
      </c>
      <c r="C12" s="144"/>
      <c r="D12" s="146"/>
      <c r="E12" s="146"/>
      <c r="F12" s="146"/>
      <c r="G12" s="146"/>
      <c r="H12" s="144"/>
      <c r="I12" s="146">
        <v>53</v>
      </c>
      <c r="J12" s="146">
        <f t="shared" si="0"/>
        <v>53</v>
      </c>
      <c r="K12" s="146">
        <v>51</v>
      </c>
      <c r="L12" s="146">
        <v>50</v>
      </c>
      <c r="M12" s="146">
        <v>56</v>
      </c>
      <c r="N12" s="146">
        <v>56</v>
      </c>
    </row>
    <row r="13" spans="1:14">
      <c r="B13" s="146" t="s">
        <v>66</v>
      </c>
      <c r="C13" s="144"/>
      <c r="D13" s="146">
        <v>47</v>
      </c>
      <c r="E13" s="146">
        <v>61</v>
      </c>
      <c r="F13" s="146">
        <v>96</v>
      </c>
      <c r="G13" s="146">
        <v>37</v>
      </c>
      <c r="H13" s="144"/>
      <c r="I13" s="146"/>
      <c r="J13" s="146">
        <f t="shared" si="0"/>
        <v>37</v>
      </c>
      <c r="K13" s="146">
        <v>31</v>
      </c>
      <c r="L13" s="146">
        <v>60</v>
      </c>
      <c r="M13" s="146">
        <v>39</v>
      </c>
      <c r="N13" s="146">
        <v>48</v>
      </c>
    </row>
    <row r="14" spans="1:14" ht="11.25" customHeight="1">
      <c r="B14" s="146" t="s">
        <v>67</v>
      </c>
      <c r="C14" s="144"/>
      <c r="D14" s="146">
        <v>75</v>
      </c>
      <c r="E14" s="146">
        <v>73</v>
      </c>
      <c r="F14" s="146">
        <v>70</v>
      </c>
      <c r="G14" s="146">
        <v>72</v>
      </c>
      <c r="H14" s="144"/>
      <c r="I14" s="146">
        <v>-2</v>
      </c>
      <c r="J14" s="146">
        <f t="shared" si="0"/>
        <v>70</v>
      </c>
      <c r="K14" s="146">
        <v>68</v>
      </c>
      <c r="L14" s="146">
        <v>74</v>
      </c>
      <c r="M14" s="146">
        <v>71</v>
      </c>
      <c r="N14" s="146">
        <v>53</v>
      </c>
    </row>
    <row r="15" spans="1:14" ht="11.25" customHeight="1">
      <c r="B15" s="146" t="s">
        <v>68</v>
      </c>
      <c r="C15" s="144"/>
      <c r="D15" s="146">
        <v>943</v>
      </c>
      <c r="E15" s="146">
        <v>932</v>
      </c>
      <c r="F15" s="146">
        <v>913</v>
      </c>
      <c r="G15" s="146">
        <v>950</v>
      </c>
      <c r="H15" s="144"/>
      <c r="I15" s="146">
        <v>-137</v>
      </c>
      <c r="J15" s="146">
        <f t="shared" si="0"/>
        <v>813</v>
      </c>
      <c r="K15" s="146">
        <v>824</v>
      </c>
      <c r="L15" s="146">
        <v>821</v>
      </c>
      <c r="M15" s="146">
        <v>801</v>
      </c>
      <c r="N15" s="146">
        <v>834</v>
      </c>
    </row>
    <row r="16" spans="1:14" ht="11.25" customHeight="1">
      <c r="A16" s="147"/>
      <c r="B16" s="148" t="s">
        <v>69</v>
      </c>
      <c r="C16" s="144"/>
      <c r="D16" s="148">
        <f>SUM(D7:D15)</f>
        <v>19815</v>
      </c>
      <c r="E16" s="148">
        <f>SUM(E7:E15)</f>
        <v>19790</v>
      </c>
      <c r="F16" s="148">
        <f>SUM(F7:F15)</f>
        <v>19634</v>
      </c>
      <c r="G16" s="148">
        <f>SUM(G7:G15)</f>
        <v>19660</v>
      </c>
      <c r="H16" s="144"/>
      <c r="I16" s="148">
        <f>SUM(I7:I15)</f>
        <v>-28</v>
      </c>
      <c r="J16" s="148">
        <f>SUM(J7:J15)</f>
        <v>19632</v>
      </c>
      <c r="K16" s="148">
        <f>SUM(K7:K15)</f>
        <v>19333</v>
      </c>
      <c r="L16" s="148">
        <f>SUM(L7:L15)</f>
        <v>19287</v>
      </c>
      <c r="M16" s="148">
        <f>SUM(M7:M15)</f>
        <v>19110</v>
      </c>
      <c r="N16" s="148">
        <f t="shared" ref="N16" si="1">SUM(N7:N15)</f>
        <v>19326</v>
      </c>
    </row>
    <row r="17" spans="1:49" ht="11.25" customHeight="1">
      <c r="B17" s="149"/>
      <c r="C17" s="144"/>
      <c r="D17" s="146"/>
      <c r="E17" s="146"/>
      <c r="F17" s="146"/>
      <c r="G17" s="146"/>
      <c r="H17" s="144"/>
      <c r="I17" s="146"/>
      <c r="J17" s="146"/>
      <c r="K17" s="146"/>
      <c r="L17" s="146"/>
      <c r="M17" s="146"/>
      <c r="N17" s="146"/>
    </row>
    <row r="18" spans="1:49" ht="11.25" customHeight="1">
      <c r="B18" s="146" t="s">
        <v>70</v>
      </c>
      <c r="C18" s="144"/>
      <c r="D18" s="146">
        <v>244</v>
      </c>
      <c r="E18" s="146">
        <v>226</v>
      </c>
      <c r="F18" s="146">
        <v>228</v>
      </c>
      <c r="G18" s="146">
        <v>217</v>
      </c>
      <c r="H18" s="144"/>
      <c r="I18" s="146"/>
      <c r="J18" s="146">
        <f t="shared" ref="J18:J26" si="2">I18+G18</f>
        <v>217</v>
      </c>
      <c r="K18" s="146">
        <v>224</v>
      </c>
      <c r="L18" s="146">
        <v>241</v>
      </c>
      <c r="M18" s="146">
        <v>227</v>
      </c>
      <c r="N18" s="146">
        <v>240</v>
      </c>
    </row>
    <row r="19" spans="1:49" ht="12.75" customHeight="1">
      <c r="B19" s="146" t="s">
        <v>65</v>
      </c>
      <c r="C19" s="144"/>
      <c r="D19" s="146">
        <v>1876</v>
      </c>
      <c r="E19" s="146">
        <v>1937</v>
      </c>
      <c r="F19" s="146">
        <v>2126</v>
      </c>
      <c r="G19" s="146">
        <v>2266</v>
      </c>
      <c r="H19" s="144"/>
      <c r="I19" s="146"/>
      <c r="J19" s="146">
        <f t="shared" si="2"/>
        <v>2266</v>
      </c>
      <c r="K19" s="146">
        <v>2273</v>
      </c>
      <c r="L19" s="146">
        <v>2374</v>
      </c>
      <c r="M19" s="146">
        <v>2359</v>
      </c>
      <c r="N19" s="146">
        <f>2392-21</f>
        <v>2371</v>
      </c>
    </row>
    <row r="20" spans="1:49">
      <c r="B20" s="146" t="s">
        <v>169</v>
      </c>
      <c r="C20" s="144"/>
      <c r="D20" s="146"/>
      <c r="E20" s="146"/>
      <c r="F20" s="146"/>
      <c r="G20" s="146"/>
      <c r="H20" s="144"/>
      <c r="I20" s="146">
        <v>235</v>
      </c>
      <c r="J20" s="146">
        <f t="shared" si="2"/>
        <v>235</v>
      </c>
      <c r="K20" s="146">
        <v>201</v>
      </c>
      <c r="L20" s="146">
        <v>164</v>
      </c>
      <c r="M20" s="146">
        <v>137</v>
      </c>
      <c r="N20" s="146">
        <v>138</v>
      </c>
    </row>
    <row r="21" spans="1:49">
      <c r="B21" s="146" t="s">
        <v>175</v>
      </c>
      <c r="C21" s="144"/>
      <c r="D21" s="146"/>
      <c r="E21" s="146"/>
      <c r="F21" s="146"/>
      <c r="G21" s="146"/>
      <c r="H21" s="144"/>
      <c r="I21" s="146">
        <v>351</v>
      </c>
      <c r="J21" s="146">
        <f t="shared" si="2"/>
        <v>351</v>
      </c>
      <c r="K21" s="146">
        <v>330</v>
      </c>
      <c r="L21" s="146">
        <v>310</v>
      </c>
      <c r="M21" s="146">
        <v>303</v>
      </c>
      <c r="N21" s="146">
        <v>297</v>
      </c>
    </row>
    <row r="22" spans="1:49">
      <c r="B22" s="146" t="s">
        <v>66</v>
      </c>
      <c r="C22" s="144"/>
      <c r="D22" s="146">
        <v>1</v>
      </c>
      <c r="E22" s="146">
        <v>1</v>
      </c>
      <c r="F22" s="146">
        <v>12</v>
      </c>
      <c r="G22" s="146">
        <v>0</v>
      </c>
      <c r="H22" s="144"/>
      <c r="I22" s="146"/>
      <c r="J22" s="146">
        <f t="shared" si="2"/>
        <v>0</v>
      </c>
      <c r="K22" s="146">
        <v>6</v>
      </c>
      <c r="L22" s="146">
        <v>112</v>
      </c>
      <c r="M22" s="146">
        <v>30</v>
      </c>
      <c r="N22" s="146">
        <v>52</v>
      </c>
    </row>
    <row r="23" spans="1:49" ht="11.25" customHeight="1">
      <c r="B23" s="146" t="s">
        <v>71</v>
      </c>
      <c r="C23" s="144"/>
      <c r="D23" s="146">
        <v>7</v>
      </c>
      <c r="E23" s="146">
        <v>1</v>
      </c>
      <c r="F23" s="146">
        <v>2</v>
      </c>
      <c r="G23" s="146">
        <v>0</v>
      </c>
      <c r="H23" s="144"/>
      <c r="I23" s="146"/>
      <c r="J23" s="146">
        <f t="shared" si="2"/>
        <v>0</v>
      </c>
      <c r="K23" s="146">
        <v>0</v>
      </c>
      <c r="L23" s="146">
        <v>0</v>
      </c>
      <c r="M23" s="146">
        <v>0</v>
      </c>
      <c r="N23" s="146">
        <v>0</v>
      </c>
    </row>
    <row r="24" spans="1:49" ht="11.25" customHeight="1">
      <c r="B24" s="150" t="s">
        <v>72</v>
      </c>
      <c r="C24" s="144"/>
      <c r="D24" s="146">
        <v>54</v>
      </c>
      <c r="E24" s="146">
        <v>56</v>
      </c>
      <c r="F24" s="146">
        <v>74</v>
      </c>
      <c r="G24" s="146">
        <v>78</v>
      </c>
      <c r="H24" s="144"/>
      <c r="I24" s="146">
        <v>-5</v>
      </c>
      <c r="J24" s="146">
        <f t="shared" si="2"/>
        <v>73</v>
      </c>
      <c r="K24" s="146">
        <v>84</v>
      </c>
      <c r="L24" s="146">
        <v>109</v>
      </c>
      <c r="M24" s="146">
        <v>215</v>
      </c>
      <c r="N24" s="146">
        <v>214</v>
      </c>
    </row>
    <row r="25" spans="1:49">
      <c r="B25" s="146" t="s">
        <v>73</v>
      </c>
      <c r="C25" s="144"/>
      <c r="D25" s="146">
        <v>130</v>
      </c>
      <c r="E25" s="146">
        <v>114</v>
      </c>
      <c r="F25" s="146">
        <v>95</v>
      </c>
      <c r="G25" s="146">
        <v>66</v>
      </c>
      <c r="H25" s="144"/>
      <c r="I25" s="146"/>
      <c r="J25" s="146">
        <f t="shared" si="2"/>
        <v>66</v>
      </c>
      <c r="K25" s="146">
        <v>106</v>
      </c>
      <c r="L25" s="146">
        <v>92</v>
      </c>
      <c r="M25" s="146">
        <v>73</v>
      </c>
      <c r="N25" s="146">
        <v>46</v>
      </c>
    </row>
    <row r="26" spans="1:49" ht="11.25" customHeight="1">
      <c r="B26" s="146" t="s">
        <v>74</v>
      </c>
      <c r="C26" s="144"/>
      <c r="D26" s="146">
        <v>198</v>
      </c>
      <c r="E26" s="146">
        <v>451</v>
      </c>
      <c r="F26" s="146">
        <v>504</v>
      </c>
      <c r="G26" s="146">
        <v>646</v>
      </c>
      <c r="H26" s="144"/>
      <c r="I26" s="146"/>
      <c r="J26" s="146">
        <f t="shared" si="2"/>
        <v>646</v>
      </c>
      <c r="K26" s="146">
        <v>546</v>
      </c>
      <c r="L26" s="146">
        <v>548</v>
      </c>
      <c r="M26" s="146">
        <v>475</v>
      </c>
      <c r="N26" s="146">
        <v>611</v>
      </c>
    </row>
    <row r="27" spans="1:49" ht="11.25" customHeight="1">
      <c r="A27" s="147"/>
      <c r="B27" s="148" t="s">
        <v>75</v>
      </c>
      <c r="C27" s="144"/>
      <c r="D27" s="148">
        <f>SUM(D18:D26)</f>
        <v>2510</v>
      </c>
      <c r="E27" s="148">
        <f>SUM(E18:E26)</f>
        <v>2786</v>
      </c>
      <c r="F27" s="148">
        <f>SUM(F18:F26)</f>
        <v>3041</v>
      </c>
      <c r="G27" s="148">
        <f>SUM(G18:G26)</f>
        <v>3273</v>
      </c>
      <c r="H27" s="144"/>
      <c r="I27" s="148">
        <f t="shared" ref="I27:K27" si="3">SUM(I18:I26)</f>
        <v>581</v>
      </c>
      <c r="J27" s="148">
        <f t="shared" si="3"/>
        <v>3854</v>
      </c>
      <c r="K27" s="148">
        <f t="shared" si="3"/>
        <v>3770</v>
      </c>
      <c r="L27" s="148">
        <f t="shared" ref="L27:N27" si="4">SUM(L18:L26)</f>
        <v>3950</v>
      </c>
      <c r="M27" s="148">
        <f t="shared" si="4"/>
        <v>3819</v>
      </c>
      <c r="N27" s="148">
        <f t="shared" si="4"/>
        <v>3969</v>
      </c>
    </row>
    <row r="28" spans="1:49">
      <c r="B28" s="146"/>
      <c r="C28" s="144"/>
      <c r="D28" s="151"/>
      <c r="E28" s="151"/>
      <c r="F28" s="151"/>
      <c r="G28" s="151"/>
      <c r="H28" s="144"/>
      <c r="I28" s="151"/>
      <c r="J28" s="151"/>
      <c r="K28" s="151"/>
      <c r="L28" s="151"/>
      <c r="M28" s="151"/>
      <c r="N28" s="151"/>
    </row>
    <row r="29" spans="1:49">
      <c r="A29" s="147" t="s">
        <v>76</v>
      </c>
      <c r="B29" s="148"/>
      <c r="C29" s="144"/>
      <c r="D29" s="148">
        <f>D27+D16</f>
        <v>22325</v>
      </c>
      <c r="E29" s="148">
        <f>E27+E16</f>
        <v>22576</v>
      </c>
      <c r="F29" s="148">
        <f>F27+F16</f>
        <v>22675</v>
      </c>
      <c r="G29" s="148">
        <f>G27+G16</f>
        <v>22933</v>
      </c>
      <c r="H29" s="144"/>
      <c r="I29" s="148">
        <f t="shared" ref="I29:K29" si="5">I27+I16</f>
        <v>553</v>
      </c>
      <c r="J29" s="148">
        <f t="shared" si="5"/>
        <v>23486</v>
      </c>
      <c r="K29" s="148">
        <f t="shared" si="5"/>
        <v>23103</v>
      </c>
      <c r="L29" s="148">
        <f t="shared" ref="L29:N29" si="6">L27+L16</f>
        <v>23237</v>
      </c>
      <c r="M29" s="148">
        <f t="shared" si="6"/>
        <v>22929</v>
      </c>
      <c r="N29" s="148">
        <f t="shared" si="6"/>
        <v>23295</v>
      </c>
    </row>
    <row r="30" spans="1:49" ht="11.25" customHeight="1">
      <c r="B30" s="146"/>
      <c r="C30" s="144"/>
      <c r="D30" s="146"/>
      <c r="E30" s="146"/>
      <c r="F30" s="146"/>
      <c r="G30" s="146"/>
      <c r="H30" s="144"/>
      <c r="I30" s="146"/>
      <c r="J30" s="146"/>
      <c r="K30" s="146"/>
      <c r="L30" s="146"/>
      <c r="M30" s="146"/>
      <c r="N30" s="146"/>
    </row>
    <row r="31" spans="1:49" s="152" customFormat="1" ht="12" customHeight="1">
      <c r="A31" s="145" t="s">
        <v>77</v>
      </c>
      <c r="B31" s="146"/>
      <c r="C31" s="144"/>
      <c r="D31" s="146"/>
      <c r="E31" s="146"/>
      <c r="F31" s="146"/>
      <c r="G31" s="146"/>
      <c r="H31" s="144"/>
      <c r="I31" s="146"/>
      <c r="J31" s="146"/>
      <c r="K31" s="146"/>
      <c r="L31" s="146"/>
      <c r="M31" s="146"/>
      <c r="N31" s="146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3"/>
      <c r="AP31" s="313"/>
      <c r="AQ31" s="313"/>
      <c r="AR31" s="313"/>
      <c r="AS31" s="313"/>
      <c r="AT31" s="313"/>
      <c r="AU31" s="313"/>
      <c r="AV31" s="313"/>
      <c r="AW31" s="313"/>
    </row>
    <row r="32" spans="1:49" s="152" customFormat="1">
      <c r="A32" s="153"/>
      <c r="B32" s="146" t="s">
        <v>78</v>
      </c>
      <c r="C32" s="154"/>
      <c r="D32" s="146">
        <v>3937</v>
      </c>
      <c r="E32" s="146">
        <v>3937</v>
      </c>
      <c r="F32" s="146">
        <v>3937</v>
      </c>
      <c r="G32" s="146">
        <v>3937</v>
      </c>
      <c r="H32" s="154"/>
      <c r="I32" s="146"/>
      <c r="J32" s="146">
        <f t="shared" ref="J32:J35" si="7">I32+G32</f>
        <v>3937</v>
      </c>
      <c r="K32" s="146">
        <v>3937</v>
      </c>
      <c r="L32" s="146">
        <v>3937</v>
      </c>
      <c r="M32" s="146">
        <v>3937</v>
      </c>
      <c r="N32" s="146">
        <v>3937</v>
      </c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13"/>
      <c r="AQ32" s="313"/>
      <c r="AR32" s="313"/>
      <c r="AS32" s="313"/>
      <c r="AT32" s="313"/>
      <c r="AU32" s="313"/>
      <c r="AV32" s="313"/>
      <c r="AW32" s="313"/>
    </row>
    <row r="33" spans="1:49" s="152" customFormat="1">
      <c r="A33" s="155"/>
      <c r="B33" s="146" t="s">
        <v>79</v>
      </c>
      <c r="C33" s="144"/>
      <c r="D33" s="146">
        <v>832</v>
      </c>
      <c r="E33" s="146">
        <v>832</v>
      </c>
      <c r="F33" s="146">
        <v>832</v>
      </c>
      <c r="G33" s="146">
        <v>832</v>
      </c>
      <c r="H33" s="144"/>
      <c r="I33" s="146"/>
      <c r="J33" s="146">
        <f t="shared" si="7"/>
        <v>832</v>
      </c>
      <c r="K33" s="146">
        <v>832</v>
      </c>
      <c r="L33" s="146">
        <v>832</v>
      </c>
      <c r="M33" s="146">
        <v>832</v>
      </c>
      <c r="N33" s="146">
        <v>832</v>
      </c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</row>
    <row r="34" spans="1:49">
      <c r="A34" s="153"/>
      <c r="B34" s="146" t="s">
        <v>80</v>
      </c>
      <c r="C34" s="144"/>
      <c r="D34" s="146">
        <v>-60</v>
      </c>
      <c r="E34" s="146">
        <v>-57</v>
      </c>
      <c r="F34" s="146">
        <v>-43</v>
      </c>
      <c r="G34" s="146">
        <v>-40</v>
      </c>
      <c r="H34" s="144"/>
      <c r="I34" s="146"/>
      <c r="J34" s="146">
        <f t="shared" si="7"/>
        <v>-40</v>
      </c>
      <c r="K34" s="146">
        <v>-50</v>
      </c>
      <c r="L34" s="146">
        <v>-36</v>
      </c>
      <c r="M34" s="146">
        <v>-43</v>
      </c>
      <c r="N34" s="146">
        <v>-58</v>
      </c>
    </row>
    <row r="35" spans="1:49" ht="11.25" customHeight="1">
      <c r="A35" s="142"/>
      <c r="B35" s="146" t="s">
        <v>81</v>
      </c>
      <c r="C35" s="144"/>
      <c r="D35" s="146">
        <v>5306</v>
      </c>
      <c r="E35" s="146">
        <v>5377</v>
      </c>
      <c r="F35" s="146">
        <v>5405</v>
      </c>
      <c r="G35" s="146">
        <v>5207</v>
      </c>
      <c r="H35" s="144"/>
      <c r="I35" s="146">
        <v>583</v>
      </c>
      <c r="J35" s="146">
        <f t="shared" si="7"/>
        <v>5790</v>
      </c>
      <c r="K35" s="146">
        <v>5729</v>
      </c>
      <c r="L35" s="146">
        <v>5713</v>
      </c>
      <c r="M35" s="146">
        <v>5804</v>
      </c>
      <c r="N35" s="146">
        <v>5790</v>
      </c>
    </row>
    <row r="36" spans="1:49">
      <c r="A36" s="147"/>
      <c r="B36" s="148" t="s">
        <v>82</v>
      </c>
      <c r="C36" s="144"/>
      <c r="D36" s="148">
        <f>SUM(D32:D35)</f>
        <v>10015</v>
      </c>
      <c r="E36" s="148">
        <f>SUM(E32:E35)</f>
        <v>10089</v>
      </c>
      <c r="F36" s="148">
        <f>SUM(F32:F35)</f>
        <v>10131</v>
      </c>
      <c r="G36" s="148">
        <f>SUM(G32:G35)</f>
        <v>9936</v>
      </c>
      <c r="H36" s="144"/>
      <c r="I36" s="148">
        <f t="shared" ref="I36:N36" si="8">SUM(I32:I35)</f>
        <v>583</v>
      </c>
      <c r="J36" s="148">
        <f t="shared" si="8"/>
        <v>10519</v>
      </c>
      <c r="K36" s="148">
        <f t="shared" si="8"/>
        <v>10448</v>
      </c>
      <c r="L36" s="148">
        <f t="shared" si="8"/>
        <v>10446</v>
      </c>
      <c r="M36" s="148">
        <f t="shared" si="8"/>
        <v>10530</v>
      </c>
      <c r="N36" s="148">
        <f t="shared" si="8"/>
        <v>10501</v>
      </c>
    </row>
    <row r="37" spans="1:49" s="156" customFormat="1">
      <c r="A37" s="145"/>
      <c r="B37" s="146"/>
      <c r="C37" s="144"/>
      <c r="D37" s="146"/>
      <c r="E37" s="146"/>
      <c r="F37" s="146"/>
      <c r="G37" s="146"/>
      <c r="H37" s="144"/>
      <c r="I37" s="146"/>
      <c r="J37" s="146"/>
      <c r="K37" s="146"/>
      <c r="L37" s="146"/>
      <c r="M37" s="146"/>
      <c r="N37" s="146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</row>
    <row r="38" spans="1:49" ht="11.25" customHeight="1">
      <c r="B38" s="146" t="s">
        <v>83</v>
      </c>
      <c r="C38" s="144"/>
      <c r="D38" s="146">
        <v>2</v>
      </c>
      <c r="E38" s="146">
        <v>2</v>
      </c>
      <c r="F38" s="146">
        <v>2</v>
      </c>
      <c r="G38" s="146">
        <v>2</v>
      </c>
      <c r="H38" s="144"/>
      <c r="I38" s="146"/>
      <c r="J38" s="146">
        <f>I38+G38</f>
        <v>2</v>
      </c>
      <c r="K38" s="146">
        <v>2</v>
      </c>
      <c r="L38" s="146">
        <v>2</v>
      </c>
      <c r="M38" s="146">
        <v>2</v>
      </c>
      <c r="N38" s="146">
        <v>2</v>
      </c>
    </row>
    <row r="39" spans="1:49" ht="12.75" customHeight="1">
      <c r="A39" s="147"/>
      <c r="B39" s="148" t="s">
        <v>84</v>
      </c>
      <c r="C39" s="144"/>
      <c r="D39" s="148">
        <f>D36+D38</f>
        <v>10017</v>
      </c>
      <c r="E39" s="148">
        <f>E36+E38</f>
        <v>10091</v>
      </c>
      <c r="F39" s="148">
        <f>F36+F38</f>
        <v>10133</v>
      </c>
      <c r="G39" s="148">
        <f>G36+G38</f>
        <v>9938</v>
      </c>
      <c r="H39" s="144"/>
      <c r="I39" s="148">
        <f t="shared" ref="I39:N39" si="9">I36+I38</f>
        <v>583</v>
      </c>
      <c r="J39" s="148">
        <f t="shared" si="9"/>
        <v>10521</v>
      </c>
      <c r="K39" s="148">
        <f t="shared" si="9"/>
        <v>10450</v>
      </c>
      <c r="L39" s="148">
        <f t="shared" si="9"/>
        <v>10448</v>
      </c>
      <c r="M39" s="148">
        <f t="shared" si="9"/>
        <v>10532</v>
      </c>
      <c r="N39" s="148">
        <f t="shared" si="9"/>
        <v>10503</v>
      </c>
    </row>
    <row r="40" spans="1:49" ht="12.75" customHeight="1">
      <c r="B40" s="146"/>
      <c r="C40" s="144"/>
      <c r="D40" s="146"/>
      <c r="E40" s="146"/>
      <c r="F40" s="146"/>
      <c r="G40" s="146"/>
      <c r="H40" s="144"/>
      <c r="I40" s="146"/>
      <c r="J40" s="146"/>
      <c r="K40" s="146"/>
      <c r="L40" s="146"/>
      <c r="M40" s="146"/>
      <c r="N40" s="146"/>
    </row>
    <row r="41" spans="1:49" ht="12" customHeight="1">
      <c r="B41" s="146" t="s">
        <v>85</v>
      </c>
      <c r="C41" s="144"/>
      <c r="D41" s="146">
        <v>660</v>
      </c>
      <c r="E41" s="146">
        <v>662</v>
      </c>
      <c r="F41" s="146">
        <v>560</v>
      </c>
      <c r="G41" s="146">
        <v>550</v>
      </c>
      <c r="H41" s="144"/>
      <c r="I41" s="146"/>
      <c r="J41" s="146">
        <f t="shared" ref="J41:J49" si="10">I41+G41</f>
        <v>550</v>
      </c>
      <c r="K41" s="146">
        <v>556</v>
      </c>
      <c r="L41" s="146">
        <v>594</v>
      </c>
      <c r="M41" s="146">
        <v>473</v>
      </c>
      <c r="N41" s="146">
        <v>473</v>
      </c>
    </row>
    <row r="42" spans="1:49" ht="12.75" customHeight="1">
      <c r="B42" s="146" t="s">
        <v>86</v>
      </c>
      <c r="C42" s="144"/>
      <c r="D42" s="146">
        <v>5515</v>
      </c>
      <c r="E42" s="146">
        <v>5520</v>
      </c>
      <c r="F42" s="146">
        <v>5577</v>
      </c>
      <c r="G42" s="146">
        <v>5485</v>
      </c>
      <c r="H42" s="144"/>
      <c r="I42" s="146"/>
      <c r="J42" s="146">
        <f t="shared" si="10"/>
        <v>5485</v>
      </c>
      <c r="K42" s="146">
        <v>7056</v>
      </c>
      <c r="L42" s="146">
        <v>5109</v>
      </c>
      <c r="M42" s="146">
        <v>5053</v>
      </c>
      <c r="N42" s="146">
        <v>5258</v>
      </c>
    </row>
    <row r="43" spans="1:49" ht="12" customHeight="1">
      <c r="B43" s="146" t="s">
        <v>87</v>
      </c>
      <c r="C43" s="144"/>
      <c r="D43" s="146">
        <v>55</v>
      </c>
      <c r="E43" s="146">
        <v>48</v>
      </c>
      <c r="F43" s="146">
        <v>40</v>
      </c>
      <c r="G43" s="146">
        <v>68</v>
      </c>
      <c r="H43" s="144"/>
      <c r="I43" s="146"/>
      <c r="J43" s="146">
        <f t="shared" si="10"/>
        <v>68</v>
      </c>
      <c r="K43" s="146">
        <v>79</v>
      </c>
      <c r="L43" s="146">
        <v>95</v>
      </c>
      <c r="M43" s="146">
        <v>108</v>
      </c>
      <c r="N43" s="146">
        <v>123</v>
      </c>
    </row>
    <row r="44" spans="1:49">
      <c r="B44" s="146" t="s">
        <v>66</v>
      </c>
      <c r="C44" s="144"/>
      <c r="D44" s="146">
        <v>80</v>
      </c>
      <c r="E44" s="146">
        <v>70</v>
      </c>
      <c r="F44" s="146">
        <v>70</v>
      </c>
      <c r="G44" s="146">
        <v>58</v>
      </c>
      <c r="H44" s="144"/>
      <c r="I44" s="146"/>
      <c r="J44" s="146">
        <f t="shared" si="10"/>
        <v>58</v>
      </c>
      <c r="K44" s="146">
        <v>67</v>
      </c>
      <c r="L44" s="146">
        <v>14</v>
      </c>
      <c r="M44" s="146">
        <v>12</v>
      </c>
      <c r="N44" s="146">
        <v>31</v>
      </c>
    </row>
    <row r="45" spans="1:49" ht="12" customHeight="1">
      <c r="B45" s="146" t="s">
        <v>89</v>
      </c>
      <c r="C45" s="144"/>
      <c r="D45" s="146">
        <v>272</v>
      </c>
      <c r="E45" s="146">
        <v>457</v>
      </c>
      <c r="F45" s="146">
        <v>457</v>
      </c>
      <c r="G45" s="146">
        <v>553</v>
      </c>
      <c r="H45" s="144"/>
      <c r="I45" s="146"/>
      <c r="J45" s="146">
        <f t="shared" ref="J45:J46" si="11">I45+G45</f>
        <v>553</v>
      </c>
      <c r="K45" s="146">
        <v>519</v>
      </c>
      <c r="L45" s="146">
        <v>506</v>
      </c>
      <c r="M45" s="146">
        <v>485</v>
      </c>
      <c r="N45" s="146">
        <v>468</v>
      </c>
    </row>
    <row r="46" spans="1:49" ht="12" customHeight="1">
      <c r="B46" s="146" t="s">
        <v>170</v>
      </c>
      <c r="C46" s="144"/>
      <c r="D46" s="146"/>
      <c r="E46" s="146"/>
      <c r="F46" s="146"/>
      <c r="G46" s="146"/>
      <c r="H46" s="144"/>
      <c r="I46" s="146">
        <v>71</v>
      </c>
      <c r="J46" s="146">
        <f t="shared" si="11"/>
        <v>71</v>
      </c>
      <c r="K46" s="146">
        <v>57</v>
      </c>
      <c r="L46" s="146">
        <v>53</v>
      </c>
      <c r="M46" s="146">
        <v>196</v>
      </c>
      <c r="N46" s="146">
        <v>331</v>
      </c>
    </row>
    <row r="47" spans="1:49" ht="14.25" customHeight="1">
      <c r="B47" s="146" t="s">
        <v>88</v>
      </c>
      <c r="C47" s="144"/>
      <c r="D47" s="146">
        <v>133</v>
      </c>
      <c r="E47" s="146">
        <v>132</v>
      </c>
      <c r="F47" s="146">
        <v>144</v>
      </c>
      <c r="G47" s="146">
        <v>139</v>
      </c>
      <c r="H47" s="144"/>
      <c r="I47" s="146"/>
      <c r="J47" s="146">
        <f t="shared" si="10"/>
        <v>139</v>
      </c>
      <c r="K47" s="146">
        <v>133</v>
      </c>
      <c r="L47" s="146">
        <v>129</v>
      </c>
      <c r="M47" s="146">
        <v>133</v>
      </c>
      <c r="N47" s="146">
        <v>136</v>
      </c>
    </row>
    <row r="48" spans="1:49" ht="12" customHeight="1">
      <c r="B48" s="146" t="s">
        <v>93</v>
      </c>
      <c r="C48" s="144"/>
      <c r="D48" s="146">
        <v>16</v>
      </c>
      <c r="E48" s="146">
        <v>16</v>
      </c>
      <c r="F48" s="146">
        <v>234</v>
      </c>
      <c r="G48" s="146">
        <v>16</v>
      </c>
      <c r="H48" s="144"/>
      <c r="I48" s="146"/>
      <c r="J48" s="146">
        <f t="shared" si="10"/>
        <v>16</v>
      </c>
      <c r="K48" s="146">
        <v>16</v>
      </c>
      <c r="L48" s="146">
        <v>43</v>
      </c>
      <c r="M48" s="146">
        <v>19</v>
      </c>
      <c r="N48" s="146">
        <v>26</v>
      </c>
    </row>
    <row r="49" spans="1:14" ht="11.25" customHeight="1">
      <c r="B49" s="146" t="s">
        <v>90</v>
      </c>
      <c r="C49" s="144"/>
      <c r="D49" s="146">
        <v>79</v>
      </c>
      <c r="E49" s="146">
        <v>78</v>
      </c>
      <c r="F49" s="146">
        <v>77</v>
      </c>
      <c r="G49" s="146">
        <v>83</v>
      </c>
      <c r="H49" s="144"/>
      <c r="I49" s="146">
        <v>-83</v>
      </c>
      <c r="J49" s="146">
        <f t="shared" si="10"/>
        <v>0</v>
      </c>
      <c r="K49" s="146">
        <v>0</v>
      </c>
      <c r="L49" s="146">
        <v>0</v>
      </c>
      <c r="M49" s="146">
        <v>0</v>
      </c>
      <c r="N49" s="146">
        <v>0</v>
      </c>
    </row>
    <row r="50" spans="1:14" ht="12" customHeight="1">
      <c r="A50" s="147"/>
      <c r="B50" s="148" t="s">
        <v>91</v>
      </c>
      <c r="C50" s="144"/>
      <c r="D50" s="148">
        <f>SUM(D40:D49)</f>
        <v>6810</v>
      </c>
      <c r="E50" s="148">
        <f>SUM(E40:E49)</f>
        <v>6983</v>
      </c>
      <c r="F50" s="148">
        <f>SUM(F40:F49)</f>
        <v>7159</v>
      </c>
      <c r="G50" s="148">
        <f>SUM(G40:G49)</f>
        <v>6952</v>
      </c>
      <c r="H50" s="144"/>
      <c r="I50" s="148">
        <f>SUM(I40:I49)</f>
        <v>-12</v>
      </c>
      <c r="J50" s="148">
        <f>SUM(J40:J49)</f>
        <v>6940</v>
      </c>
      <c r="K50" s="148">
        <f>SUM(K40:K49)</f>
        <v>8483</v>
      </c>
      <c r="L50" s="148">
        <f>SUM(L40:L49)</f>
        <v>6543</v>
      </c>
      <c r="M50" s="148">
        <f>SUM(M40:M49)</f>
        <v>6479</v>
      </c>
      <c r="N50" s="148">
        <f t="shared" ref="N50" si="12">SUM(N40:N49)</f>
        <v>6846</v>
      </c>
    </row>
    <row r="51" spans="1:14" ht="12.75" customHeight="1">
      <c r="B51" s="146"/>
      <c r="C51" s="144"/>
      <c r="D51" s="157"/>
      <c r="E51" s="157"/>
      <c r="F51" s="157"/>
      <c r="G51" s="157"/>
      <c r="H51" s="144"/>
      <c r="I51" s="157"/>
      <c r="J51" s="157"/>
      <c r="K51" s="157"/>
      <c r="L51" s="157"/>
      <c r="M51" s="157"/>
      <c r="N51" s="157"/>
    </row>
    <row r="52" spans="1:14" ht="11.25" customHeight="1">
      <c r="B52" s="146" t="s">
        <v>85</v>
      </c>
      <c r="C52" s="144"/>
      <c r="D52" s="146">
        <v>2042</v>
      </c>
      <c r="E52" s="146">
        <v>2008</v>
      </c>
      <c r="F52" s="146">
        <v>2096</v>
      </c>
      <c r="G52" s="146">
        <v>2421</v>
      </c>
      <c r="H52" s="144"/>
      <c r="I52" s="146">
        <v>-28</v>
      </c>
      <c r="J52" s="146">
        <f t="shared" ref="J52:J61" si="13">I52+G52</f>
        <v>2393</v>
      </c>
      <c r="K52" s="146">
        <v>1997</v>
      </c>
      <c r="L52" s="146">
        <v>2054</v>
      </c>
      <c r="M52" s="146">
        <v>2106</v>
      </c>
      <c r="N52" s="146">
        <f>2490-21</f>
        <v>2469</v>
      </c>
    </row>
    <row r="53" spans="1:14" ht="12.75" customHeight="1">
      <c r="B53" s="146" t="s">
        <v>86</v>
      </c>
      <c r="C53" s="144"/>
      <c r="D53" s="146">
        <v>1646</v>
      </c>
      <c r="E53" s="146">
        <v>1690</v>
      </c>
      <c r="F53" s="146">
        <v>1487</v>
      </c>
      <c r="G53" s="146">
        <v>1484</v>
      </c>
      <c r="H53" s="144"/>
      <c r="I53" s="146"/>
      <c r="J53" s="146">
        <f t="shared" si="13"/>
        <v>1484</v>
      </c>
      <c r="K53" s="146">
        <v>8</v>
      </c>
      <c r="L53" s="146">
        <v>2102</v>
      </c>
      <c r="M53" s="146">
        <v>2336</v>
      </c>
      <c r="N53" s="146">
        <v>2074</v>
      </c>
    </row>
    <row r="54" spans="1:14">
      <c r="B54" s="146" t="s">
        <v>87</v>
      </c>
      <c r="C54" s="144"/>
      <c r="D54" s="146">
        <v>37</v>
      </c>
      <c r="E54" s="146">
        <v>39</v>
      </c>
      <c r="F54" s="146">
        <v>37</v>
      </c>
      <c r="G54" s="146">
        <v>45</v>
      </c>
      <c r="H54" s="144"/>
      <c r="I54" s="146"/>
      <c r="J54" s="146">
        <f t="shared" si="13"/>
        <v>45</v>
      </c>
      <c r="K54" s="146">
        <v>56</v>
      </c>
      <c r="L54" s="146">
        <v>54</v>
      </c>
      <c r="M54" s="146">
        <v>119</v>
      </c>
      <c r="N54" s="146">
        <v>76</v>
      </c>
    </row>
    <row r="55" spans="1:14">
      <c r="B55" s="146" t="s">
        <v>66</v>
      </c>
      <c r="C55" s="144"/>
      <c r="D55" s="146">
        <v>67</v>
      </c>
      <c r="E55" s="146">
        <v>46</v>
      </c>
      <c r="F55" s="146">
        <v>8</v>
      </c>
      <c r="G55" s="146">
        <v>42</v>
      </c>
      <c r="H55" s="144"/>
      <c r="I55" s="146"/>
      <c r="J55" s="146">
        <f t="shared" si="13"/>
        <v>42</v>
      </c>
      <c r="K55" s="146">
        <v>15</v>
      </c>
      <c r="L55" s="146">
        <v>33</v>
      </c>
      <c r="M55" s="146">
        <v>38</v>
      </c>
      <c r="N55" s="146">
        <v>19</v>
      </c>
    </row>
    <row r="56" spans="1:14">
      <c r="B56" s="146" t="s">
        <v>89</v>
      </c>
      <c r="C56" s="144"/>
      <c r="D56" s="146">
        <v>793</v>
      </c>
      <c r="E56" s="146">
        <v>813</v>
      </c>
      <c r="F56" s="146">
        <v>808</v>
      </c>
      <c r="G56" s="146">
        <v>854</v>
      </c>
      <c r="H56" s="144"/>
      <c r="I56" s="146"/>
      <c r="J56" s="146">
        <f t="shared" ref="J56:J57" si="14">I56+G56</f>
        <v>854</v>
      </c>
      <c r="K56" s="146">
        <v>875</v>
      </c>
      <c r="L56" s="146">
        <v>863</v>
      </c>
      <c r="M56" s="146">
        <v>209</v>
      </c>
      <c r="N56" s="146">
        <v>217</v>
      </c>
    </row>
    <row r="57" spans="1:14">
      <c r="B57" s="146" t="s">
        <v>170</v>
      </c>
      <c r="C57" s="144"/>
      <c r="D57" s="146"/>
      <c r="E57" s="146"/>
      <c r="F57" s="146"/>
      <c r="G57" s="146"/>
      <c r="H57" s="144"/>
      <c r="I57" s="146">
        <v>488</v>
      </c>
      <c r="J57" s="146">
        <f t="shared" si="14"/>
        <v>488</v>
      </c>
      <c r="K57" s="146">
        <v>485</v>
      </c>
      <c r="L57" s="146">
        <v>467</v>
      </c>
      <c r="M57" s="146">
        <v>471</v>
      </c>
      <c r="N57" s="146">
        <v>460</v>
      </c>
    </row>
    <row r="58" spans="1:14">
      <c r="B58" s="146" t="s">
        <v>88</v>
      </c>
      <c r="C58" s="144"/>
      <c r="D58" s="146">
        <v>225</v>
      </c>
      <c r="E58" s="146">
        <v>230</v>
      </c>
      <c r="F58" s="146">
        <v>180</v>
      </c>
      <c r="G58" s="146">
        <v>221</v>
      </c>
      <c r="H58" s="144"/>
      <c r="I58" s="146"/>
      <c r="J58" s="146">
        <f t="shared" si="13"/>
        <v>221</v>
      </c>
      <c r="K58" s="146">
        <v>222</v>
      </c>
      <c r="L58" s="146">
        <v>217</v>
      </c>
      <c r="M58" s="146">
        <v>185</v>
      </c>
      <c r="N58" s="146">
        <v>201</v>
      </c>
    </row>
    <row r="59" spans="1:14">
      <c r="B59" s="146" t="s">
        <v>92</v>
      </c>
      <c r="C59" s="144"/>
      <c r="D59" s="146">
        <v>21</v>
      </c>
      <c r="E59" s="146">
        <v>22</v>
      </c>
      <c r="F59" s="146">
        <v>21</v>
      </c>
      <c r="G59" s="146">
        <v>19</v>
      </c>
      <c r="H59" s="144"/>
      <c r="I59" s="146"/>
      <c r="J59" s="146">
        <f t="shared" si="13"/>
        <v>19</v>
      </c>
      <c r="K59" s="146">
        <v>21</v>
      </c>
      <c r="L59" s="146">
        <v>18</v>
      </c>
      <c r="M59" s="146">
        <v>17</v>
      </c>
      <c r="N59" s="146">
        <v>54</v>
      </c>
    </row>
    <row r="60" spans="1:14" ht="11.25" customHeight="1">
      <c r="A60" s="155"/>
      <c r="B60" s="146" t="s">
        <v>93</v>
      </c>
      <c r="C60" s="144"/>
      <c r="D60" s="146">
        <v>170</v>
      </c>
      <c r="E60" s="146">
        <v>173</v>
      </c>
      <c r="F60" s="146">
        <v>254</v>
      </c>
      <c r="G60" s="146">
        <v>479</v>
      </c>
      <c r="H60" s="144"/>
      <c r="I60" s="146"/>
      <c r="J60" s="146">
        <f t="shared" si="13"/>
        <v>479</v>
      </c>
      <c r="K60" s="146">
        <v>491</v>
      </c>
      <c r="L60" s="146">
        <v>438</v>
      </c>
      <c r="M60" s="146">
        <v>437</v>
      </c>
      <c r="N60" s="146">
        <v>376</v>
      </c>
    </row>
    <row r="61" spans="1:14" ht="11.25" customHeight="1">
      <c r="B61" s="146" t="s">
        <v>90</v>
      </c>
      <c r="C61" s="144"/>
      <c r="D61" s="146">
        <v>497</v>
      </c>
      <c r="E61" s="146">
        <v>481</v>
      </c>
      <c r="F61" s="146">
        <v>492</v>
      </c>
      <c r="G61" s="146">
        <v>478</v>
      </c>
      <c r="H61" s="144"/>
      <c r="I61" s="146">
        <v>-478</v>
      </c>
      <c r="J61" s="146">
        <f t="shared" si="13"/>
        <v>0</v>
      </c>
      <c r="K61" s="146">
        <v>0</v>
      </c>
      <c r="L61" s="146">
        <v>0</v>
      </c>
      <c r="M61" s="146">
        <v>0</v>
      </c>
      <c r="N61" s="146">
        <v>0</v>
      </c>
    </row>
    <row r="62" spans="1:14" ht="11.25" customHeight="1">
      <c r="A62" s="147"/>
      <c r="B62" s="148" t="s">
        <v>94</v>
      </c>
      <c r="C62" s="144"/>
      <c r="D62" s="148">
        <f>SUM(D52:D61)</f>
        <v>5498</v>
      </c>
      <c r="E62" s="148">
        <f>SUM(E52:E61)</f>
        <v>5502</v>
      </c>
      <c r="F62" s="148">
        <f>SUM(F52:F61)</f>
        <v>5383</v>
      </c>
      <c r="G62" s="148">
        <f>SUM(G52:G61)</f>
        <v>6043</v>
      </c>
      <c r="H62" s="144"/>
      <c r="I62" s="148">
        <f>SUM(I52:I61)</f>
        <v>-18</v>
      </c>
      <c r="J62" s="148">
        <f t="shared" ref="J62:K62" si="15">SUM(J52:J61)</f>
        <v>6025</v>
      </c>
      <c r="K62" s="148">
        <f t="shared" si="15"/>
        <v>4170</v>
      </c>
      <c r="L62" s="148">
        <f t="shared" ref="L62:N62" si="16">SUM(L52:L61)</f>
        <v>6246</v>
      </c>
      <c r="M62" s="148">
        <f t="shared" si="16"/>
        <v>5918</v>
      </c>
      <c r="N62" s="148">
        <f t="shared" si="16"/>
        <v>5946</v>
      </c>
    </row>
    <row r="63" spans="1:14" ht="11.25" customHeight="1">
      <c r="A63" s="155"/>
      <c r="B63" s="146"/>
      <c r="C63" s="144"/>
      <c r="D63" s="146"/>
      <c r="E63" s="146"/>
      <c r="F63" s="146"/>
      <c r="G63" s="146"/>
      <c r="H63" s="144"/>
      <c r="I63" s="146"/>
      <c r="J63" s="146"/>
      <c r="K63" s="146"/>
      <c r="L63" s="146"/>
      <c r="M63" s="146"/>
      <c r="N63" s="146"/>
    </row>
    <row r="64" spans="1:14" ht="11.25" customHeight="1">
      <c r="A64" s="147" t="s">
        <v>95</v>
      </c>
      <c r="B64" s="148"/>
      <c r="C64" s="144"/>
      <c r="D64" s="148">
        <f>D62+D50+D39</f>
        <v>22325</v>
      </c>
      <c r="E64" s="148">
        <f>E62+E50+E39</f>
        <v>22576</v>
      </c>
      <c r="F64" s="148">
        <f>F62+F50+F39</f>
        <v>22675</v>
      </c>
      <c r="G64" s="148">
        <f>G62+G50+G39</f>
        <v>22933</v>
      </c>
      <c r="H64" s="144"/>
      <c r="I64" s="148">
        <f>I62+I50+I39</f>
        <v>553</v>
      </c>
      <c r="J64" s="148">
        <f>J62+J50+J39</f>
        <v>23486</v>
      </c>
      <c r="K64" s="148">
        <f>K62+K50+K39</f>
        <v>23103</v>
      </c>
      <c r="L64" s="148">
        <f>L62+L50+L39</f>
        <v>23237</v>
      </c>
      <c r="M64" s="148">
        <f>M62+M50+M39</f>
        <v>22929</v>
      </c>
      <c r="N64" s="148">
        <f t="shared" ref="N64" si="17">N62+N50+N39</f>
        <v>23295</v>
      </c>
    </row>
    <row r="65" spans="1:14" ht="12.75">
      <c r="B65" s="146"/>
      <c r="C65" s="144"/>
      <c r="D65" s="146"/>
      <c r="E65" s="146"/>
      <c r="F65" s="146"/>
      <c r="G65" s="146"/>
      <c r="H65" s="144"/>
      <c r="I65" s="146"/>
      <c r="J65" s="146"/>
      <c r="K65" s="146"/>
      <c r="L65" s="146"/>
      <c r="M65" s="146"/>
      <c r="N65" s="300"/>
    </row>
    <row r="66" spans="1:14" ht="12.75">
      <c r="D66" s="158"/>
      <c r="E66" s="158"/>
      <c r="F66" s="158"/>
      <c r="G66" s="158"/>
      <c r="I66" s="158"/>
      <c r="J66" s="158"/>
      <c r="K66" s="158"/>
      <c r="L66" s="158"/>
      <c r="M66" s="158"/>
      <c r="N66" s="301"/>
    </row>
    <row r="67" spans="1:14" s="249" customFormat="1">
      <c r="A67" s="336"/>
      <c r="C67" s="248"/>
      <c r="H67" s="248"/>
      <c r="N67" s="296"/>
    </row>
    <row r="68" spans="1:14" s="249" customFormat="1">
      <c r="A68" s="336"/>
      <c r="C68" s="248"/>
      <c r="H68" s="248"/>
      <c r="N68" s="296"/>
    </row>
    <row r="69" spans="1:14" s="249" customFormat="1">
      <c r="A69" s="336"/>
      <c r="C69" s="248"/>
      <c r="H69" s="248"/>
      <c r="N69" s="296"/>
    </row>
    <row r="70" spans="1:14" s="249" customFormat="1">
      <c r="A70" s="336"/>
      <c r="C70" s="248"/>
      <c r="H70" s="248"/>
      <c r="N70" s="296"/>
    </row>
    <row r="71" spans="1:14" s="249" customFormat="1">
      <c r="A71" s="336"/>
      <c r="C71" s="248"/>
      <c r="H71" s="248"/>
      <c r="N71" s="296"/>
    </row>
    <row r="72" spans="1:14" s="249" customFormat="1">
      <c r="A72" s="336"/>
      <c r="C72" s="248"/>
      <c r="H72" s="248"/>
      <c r="N72" s="296"/>
    </row>
    <row r="73" spans="1:14" s="249" customFormat="1">
      <c r="A73" s="336"/>
      <c r="C73" s="248"/>
      <c r="H73" s="248"/>
      <c r="N73" s="296"/>
    </row>
    <row r="74" spans="1:14" s="249" customFormat="1">
      <c r="A74" s="336"/>
      <c r="C74" s="248"/>
      <c r="H74" s="248"/>
      <c r="N74" s="296"/>
    </row>
    <row r="75" spans="1:14" s="249" customFormat="1">
      <c r="A75" s="336"/>
      <c r="C75" s="248"/>
      <c r="H75" s="248"/>
      <c r="N75" s="296"/>
    </row>
    <row r="76" spans="1:14" s="249" customFormat="1">
      <c r="A76" s="336"/>
      <c r="C76" s="248"/>
      <c r="H76" s="248"/>
      <c r="N76" s="296"/>
    </row>
    <row r="77" spans="1:14" s="249" customFormat="1">
      <c r="A77" s="336"/>
      <c r="C77" s="248"/>
      <c r="H77" s="248"/>
      <c r="N77" s="296"/>
    </row>
    <row r="78" spans="1:14" s="249" customFormat="1">
      <c r="A78" s="336"/>
      <c r="C78" s="248"/>
      <c r="H78" s="248"/>
      <c r="N78" s="296"/>
    </row>
    <row r="79" spans="1:14" s="249" customFormat="1">
      <c r="A79" s="336"/>
      <c r="C79" s="248"/>
      <c r="H79" s="248"/>
      <c r="N79" s="296"/>
    </row>
    <row r="80" spans="1:14" s="249" customFormat="1">
      <c r="A80" s="336"/>
      <c r="C80" s="248"/>
      <c r="H80" s="248"/>
      <c r="N80" s="296"/>
    </row>
    <row r="81" spans="1:14" s="249" customFormat="1">
      <c r="A81" s="336"/>
      <c r="C81" s="248"/>
      <c r="H81" s="248"/>
      <c r="N81" s="296"/>
    </row>
    <row r="82" spans="1:14" s="249" customFormat="1">
      <c r="A82" s="336"/>
      <c r="C82" s="248"/>
      <c r="H82" s="248"/>
      <c r="N82" s="296"/>
    </row>
    <row r="83" spans="1:14" s="249" customFormat="1">
      <c r="A83" s="336"/>
      <c r="C83" s="248"/>
      <c r="H83" s="248"/>
      <c r="N83" s="296"/>
    </row>
    <row r="84" spans="1:14" s="249" customFormat="1">
      <c r="A84" s="336"/>
      <c r="C84" s="248"/>
      <c r="H84" s="248"/>
      <c r="N84" s="296"/>
    </row>
    <row r="85" spans="1:14" s="249" customFormat="1">
      <c r="A85" s="336"/>
      <c r="C85" s="248"/>
      <c r="H85" s="248"/>
      <c r="N85" s="296"/>
    </row>
    <row r="86" spans="1:14" s="249" customFormat="1">
      <c r="A86" s="336"/>
      <c r="C86" s="248"/>
      <c r="H86" s="248"/>
      <c r="N86" s="296"/>
    </row>
    <row r="87" spans="1:14" s="249" customFormat="1">
      <c r="A87" s="336"/>
      <c r="C87" s="248"/>
      <c r="H87" s="248"/>
      <c r="N87" s="296"/>
    </row>
    <row r="88" spans="1:14" s="249" customFormat="1">
      <c r="A88" s="336"/>
      <c r="C88" s="248"/>
      <c r="H88" s="248"/>
      <c r="N88" s="296"/>
    </row>
    <row r="89" spans="1:14" s="249" customFormat="1">
      <c r="A89" s="336"/>
      <c r="C89" s="248"/>
      <c r="H89" s="248"/>
      <c r="N89" s="296"/>
    </row>
    <row r="90" spans="1:14" s="249" customFormat="1">
      <c r="A90" s="336"/>
      <c r="C90" s="248"/>
      <c r="H90" s="248"/>
      <c r="N90" s="296"/>
    </row>
    <row r="91" spans="1:14" s="249" customFormat="1">
      <c r="A91" s="336"/>
      <c r="C91" s="248"/>
      <c r="H91" s="248"/>
      <c r="N91" s="296"/>
    </row>
    <row r="92" spans="1:14" s="249" customFormat="1">
      <c r="A92" s="336"/>
      <c r="C92" s="248"/>
      <c r="H92" s="248"/>
      <c r="N92" s="296"/>
    </row>
    <row r="93" spans="1:14" s="249" customFormat="1">
      <c r="A93" s="336"/>
      <c r="C93" s="248"/>
      <c r="H93" s="248"/>
      <c r="N93" s="296"/>
    </row>
    <row r="94" spans="1:14" s="249" customFormat="1">
      <c r="A94" s="336"/>
      <c r="C94" s="248"/>
      <c r="H94" s="248"/>
      <c r="N94" s="296"/>
    </row>
    <row r="95" spans="1:14" s="249" customFormat="1">
      <c r="A95" s="336"/>
      <c r="C95" s="248"/>
      <c r="H95" s="248"/>
      <c r="N95" s="296"/>
    </row>
    <row r="96" spans="1:14" s="249" customFormat="1">
      <c r="A96" s="336"/>
      <c r="C96" s="248"/>
      <c r="H96" s="248"/>
      <c r="N96" s="296"/>
    </row>
    <row r="97" spans="1:14" s="249" customFormat="1">
      <c r="A97" s="336"/>
      <c r="C97" s="248"/>
      <c r="H97" s="248"/>
      <c r="N97" s="296"/>
    </row>
    <row r="98" spans="1:14" s="249" customFormat="1">
      <c r="A98" s="336"/>
      <c r="C98" s="248"/>
      <c r="H98" s="248"/>
      <c r="N98" s="296"/>
    </row>
    <row r="99" spans="1:14" s="249" customFormat="1">
      <c r="A99" s="336"/>
      <c r="C99" s="248"/>
      <c r="H99" s="248"/>
      <c r="N99" s="296"/>
    </row>
    <row r="100" spans="1:14" s="249" customFormat="1">
      <c r="A100" s="336"/>
      <c r="C100" s="248"/>
      <c r="H100" s="248"/>
      <c r="N100" s="296"/>
    </row>
    <row r="101" spans="1:14" s="249" customFormat="1">
      <c r="A101" s="336"/>
      <c r="C101" s="248"/>
      <c r="H101" s="248"/>
      <c r="N101" s="296"/>
    </row>
    <row r="102" spans="1:14" s="249" customFormat="1">
      <c r="A102" s="336"/>
      <c r="C102" s="248"/>
      <c r="H102" s="248"/>
      <c r="N102" s="296"/>
    </row>
    <row r="103" spans="1:14" s="249" customFormat="1">
      <c r="A103" s="336"/>
      <c r="C103" s="248"/>
      <c r="H103" s="248"/>
      <c r="N103" s="296"/>
    </row>
    <row r="104" spans="1:14" s="249" customFormat="1">
      <c r="A104" s="336"/>
      <c r="C104" s="248"/>
      <c r="H104" s="248"/>
      <c r="N104" s="296"/>
    </row>
    <row r="105" spans="1:14" s="249" customFormat="1">
      <c r="A105" s="336"/>
      <c r="C105" s="248"/>
      <c r="H105" s="248"/>
      <c r="N105" s="296"/>
    </row>
    <row r="106" spans="1:14" s="249" customFormat="1">
      <c r="A106" s="336"/>
      <c r="C106" s="248"/>
      <c r="H106" s="248"/>
      <c r="N106" s="296"/>
    </row>
    <row r="107" spans="1:14" s="249" customFormat="1">
      <c r="A107" s="336"/>
      <c r="C107" s="248"/>
      <c r="H107" s="248"/>
      <c r="N107" s="296"/>
    </row>
    <row r="108" spans="1:14" s="249" customFormat="1">
      <c r="A108" s="336"/>
      <c r="C108" s="248"/>
      <c r="H108" s="248"/>
      <c r="N108" s="296"/>
    </row>
    <row r="109" spans="1:14" s="249" customFormat="1">
      <c r="A109" s="336"/>
      <c r="C109" s="248"/>
      <c r="H109" s="248"/>
      <c r="N109" s="296"/>
    </row>
    <row r="110" spans="1:14" s="249" customFormat="1">
      <c r="A110" s="336"/>
      <c r="C110" s="248"/>
      <c r="H110" s="248"/>
      <c r="N110" s="296"/>
    </row>
    <row r="111" spans="1:14" s="249" customFormat="1">
      <c r="A111" s="336"/>
      <c r="C111" s="248"/>
      <c r="H111" s="248"/>
      <c r="N111" s="296"/>
    </row>
    <row r="112" spans="1:14" s="249" customFormat="1">
      <c r="A112" s="336"/>
      <c r="C112" s="248"/>
      <c r="H112" s="248"/>
      <c r="N112" s="296"/>
    </row>
    <row r="113" spans="1:14" s="249" customFormat="1">
      <c r="A113" s="336"/>
      <c r="C113" s="248"/>
      <c r="H113" s="248"/>
      <c r="N113" s="296"/>
    </row>
    <row r="114" spans="1:14" s="249" customFormat="1">
      <c r="A114" s="336"/>
      <c r="C114" s="248"/>
      <c r="H114" s="248"/>
      <c r="N114" s="296"/>
    </row>
    <row r="115" spans="1:14" s="249" customFormat="1">
      <c r="A115" s="336"/>
      <c r="C115" s="248"/>
      <c r="H115" s="248"/>
      <c r="N115" s="296"/>
    </row>
    <row r="116" spans="1:14" s="249" customFormat="1">
      <c r="A116" s="336"/>
      <c r="C116" s="248"/>
      <c r="H116" s="248"/>
      <c r="N116" s="296"/>
    </row>
    <row r="117" spans="1:14" s="249" customFormat="1">
      <c r="A117" s="336"/>
      <c r="C117" s="248"/>
      <c r="H117" s="248"/>
      <c r="N117" s="296"/>
    </row>
    <row r="118" spans="1:14" s="249" customFormat="1">
      <c r="A118" s="336"/>
      <c r="C118" s="248"/>
      <c r="H118" s="248"/>
      <c r="N118" s="296"/>
    </row>
    <row r="119" spans="1:14" s="249" customFormat="1">
      <c r="A119" s="336"/>
      <c r="C119" s="248"/>
      <c r="H119" s="248"/>
      <c r="N119" s="296"/>
    </row>
    <row r="120" spans="1:14" s="249" customFormat="1">
      <c r="A120" s="336"/>
      <c r="C120" s="248"/>
      <c r="H120" s="248"/>
      <c r="N120" s="296"/>
    </row>
  </sheetData>
  <dataConsolidate/>
  <mergeCells count="4">
    <mergeCell ref="D1:G1"/>
    <mergeCell ref="D2:G2"/>
    <mergeCell ref="J2:K2"/>
    <mergeCell ref="I1:N1"/>
  </mergeCells>
  <pageMargins left="0.35433070866141736" right="0.19685039370078741" top="0.27559055118110237" bottom="0.39370078740157483" header="0.15748031496062992" footer="0.19685039370078741"/>
  <pageSetup paperSize="9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BreakPreview" zoomScale="85" zoomScaleNormal="100" zoomScaleSheetLayoutView="85" workbookViewId="0">
      <pane xSplit="2" ySplit="2" topLeftCell="C3" activePane="bottomRight" state="frozen"/>
      <selection activeCell="M33" sqref="M33"/>
      <selection pane="topRight" activeCell="M33" sqref="M33"/>
      <selection pane="bottomLeft" activeCell="M33" sqref="M33"/>
      <selection pane="bottomRight" activeCell="L21" sqref="L21"/>
    </sheetView>
  </sheetViews>
  <sheetFormatPr defaultRowHeight="12.75"/>
  <cols>
    <col min="1" max="1" width="3.140625" style="158" customWidth="1"/>
    <col min="2" max="2" width="54.7109375" style="158" customWidth="1"/>
    <col min="3" max="3" width="1.7109375" style="161" customWidth="1"/>
    <col min="4" max="7" width="11.7109375" style="166" customWidth="1"/>
    <col min="8" max="8" width="1.7109375" style="161" customWidth="1"/>
    <col min="9" max="11" width="11.42578125" style="166" customWidth="1"/>
    <col min="12" max="12" width="11.42578125" style="301" customWidth="1"/>
    <col min="13" max="16384" width="9.140625" style="161"/>
  </cols>
  <sheetData>
    <row r="1" spans="1:12" ht="18">
      <c r="A1" s="159" t="s">
        <v>4</v>
      </c>
      <c r="B1" s="160"/>
      <c r="D1" s="360">
        <v>2017</v>
      </c>
      <c r="E1" s="360"/>
      <c r="F1" s="360"/>
      <c r="G1" s="360"/>
      <c r="I1" s="360">
        <v>2018</v>
      </c>
      <c r="J1" s="360"/>
      <c r="K1" s="360"/>
      <c r="L1" s="360"/>
    </row>
    <row r="2" spans="1:12" ht="27.75" customHeight="1">
      <c r="A2" s="162" t="s">
        <v>96</v>
      </c>
      <c r="B2" s="163"/>
      <c r="D2" s="164" t="s">
        <v>0</v>
      </c>
      <c r="E2" s="164" t="s">
        <v>1</v>
      </c>
      <c r="F2" s="164" t="s">
        <v>2</v>
      </c>
      <c r="G2" s="164" t="s">
        <v>5</v>
      </c>
      <c r="I2" s="164" t="s">
        <v>0</v>
      </c>
      <c r="J2" s="164" t="s">
        <v>1</v>
      </c>
      <c r="K2" s="164" t="s">
        <v>2</v>
      </c>
      <c r="L2" s="164" t="s">
        <v>5</v>
      </c>
    </row>
    <row r="3" spans="1:12" ht="13.5" thickBot="1">
      <c r="A3" s="160"/>
      <c r="B3" s="165"/>
      <c r="L3" s="303"/>
    </row>
    <row r="4" spans="1:12" s="167" customFormat="1" ht="25.5" customHeight="1" thickBot="1">
      <c r="A4" s="364" t="s">
        <v>139</v>
      </c>
      <c r="B4" s="364" t="s">
        <v>97</v>
      </c>
      <c r="D4" s="168">
        <v>672</v>
      </c>
      <c r="E4" s="168">
        <v>680</v>
      </c>
      <c r="F4" s="168">
        <v>641</v>
      </c>
      <c r="G4" s="168">
        <v>507</v>
      </c>
      <c r="I4" s="168">
        <v>586</v>
      </c>
      <c r="J4" s="168">
        <v>577</v>
      </c>
      <c r="K4" s="168">
        <v>-66</v>
      </c>
      <c r="L4" s="168">
        <v>573</v>
      </c>
    </row>
    <row r="5" spans="1:12" ht="13.5" thickBot="1">
      <c r="A5" s="160"/>
      <c r="B5" s="169" t="s">
        <v>98</v>
      </c>
      <c r="D5" s="146">
        <v>-230</v>
      </c>
      <c r="E5" s="146">
        <v>-117</v>
      </c>
      <c r="F5" s="146">
        <v>-123</v>
      </c>
      <c r="G5" s="146">
        <v>34</v>
      </c>
      <c r="I5" s="146">
        <v>-204</v>
      </c>
      <c r="J5" s="146">
        <v>-109</v>
      </c>
      <c r="K5" s="146">
        <v>233</v>
      </c>
      <c r="L5" s="146">
        <v>222</v>
      </c>
    </row>
    <row r="6" spans="1:12" s="167" customFormat="1" ht="13.5" thickBot="1">
      <c r="A6" s="365" t="s">
        <v>99</v>
      </c>
      <c r="B6" s="365"/>
      <c r="D6" s="170">
        <f>SUM(D4:D5)</f>
        <v>442</v>
      </c>
      <c r="E6" s="170">
        <f>SUM(E4:E5)</f>
        <v>563</v>
      </c>
      <c r="F6" s="170">
        <f>SUM(F4:F5)</f>
        <v>518</v>
      </c>
      <c r="G6" s="170">
        <f>SUM(G4:G5)</f>
        <v>541</v>
      </c>
      <c r="I6" s="170">
        <f>I4+I5</f>
        <v>382</v>
      </c>
      <c r="J6" s="170">
        <f>J4+J5</f>
        <v>468</v>
      </c>
      <c r="K6" s="170">
        <f>K4+K5</f>
        <v>167</v>
      </c>
      <c r="L6" s="170">
        <v>795</v>
      </c>
    </row>
    <row r="7" spans="1:12" s="171" customFormat="1">
      <c r="A7" s="158"/>
      <c r="B7" s="169" t="s">
        <v>100</v>
      </c>
      <c r="D7" s="172">
        <v>-385</v>
      </c>
      <c r="E7" s="172">
        <v>-437</v>
      </c>
      <c r="F7" s="172">
        <v>-438</v>
      </c>
      <c r="G7" s="172">
        <v>-673</v>
      </c>
      <c r="I7" s="172">
        <v>-388</v>
      </c>
      <c r="J7" s="172">
        <v>-583</v>
      </c>
      <c r="K7" s="172">
        <v>-498</v>
      </c>
      <c r="L7" s="172">
        <v>-813</v>
      </c>
    </row>
    <row r="8" spans="1:12" s="171" customFormat="1">
      <c r="A8" s="158"/>
      <c r="B8" s="169" t="s">
        <v>101</v>
      </c>
      <c r="D8" s="172">
        <v>-322</v>
      </c>
      <c r="E8" s="172">
        <v>16</v>
      </c>
      <c r="F8" s="172">
        <v>-61</v>
      </c>
      <c r="G8" s="172">
        <v>241</v>
      </c>
      <c r="I8" s="172">
        <v>-177</v>
      </c>
      <c r="J8" s="172">
        <v>80</v>
      </c>
      <c r="K8" s="172">
        <v>-65</v>
      </c>
      <c r="L8" s="172">
        <v>278</v>
      </c>
    </row>
    <row r="9" spans="1:12" s="171" customFormat="1">
      <c r="A9" s="158"/>
      <c r="B9" s="169" t="s">
        <v>180</v>
      </c>
      <c r="D9" s="172"/>
      <c r="E9" s="172"/>
      <c r="F9" s="172">
        <v>266</v>
      </c>
      <c r="G9" s="172">
        <v>30</v>
      </c>
      <c r="I9" s="172">
        <v>-3</v>
      </c>
      <c r="J9" s="172">
        <v>-3</v>
      </c>
      <c r="K9" s="172">
        <v>-1</v>
      </c>
      <c r="L9" s="172">
        <v>-52</v>
      </c>
    </row>
    <row r="10" spans="1:12" s="171" customFormat="1">
      <c r="A10" s="158"/>
      <c r="B10" s="169" t="s">
        <v>102</v>
      </c>
      <c r="D10" s="172">
        <v>0</v>
      </c>
      <c r="E10" s="172">
        <v>0</v>
      </c>
      <c r="F10" s="172">
        <v>0</v>
      </c>
      <c r="G10" s="172">
        <v>0</v>
      </c>
      <c r="I10" s="172">
        <v>0</v>
      </c>
      <c r="J10" s="172">
        <v>0</v>
      </c>
      <c r="K10" s="172">
        <v>0</v>
      </c>
      <c r="L10" s="172"/>
    </row>
    <row r="11" spans="1:12" s="171" customFormat="1" ht="22.5">
      <c r="A11" s="158"/>
      <c r="B11" s="169" t="s">
        <v>103</v>
      </c>
      <c r="D11" s="172">
        <v>1</v>
      </c>
      <c r="E11" s="172">
        <v>-1</v>
      </c>
      <c r="F11" s="172">
        <v>-5</v>
      </c>
      <c r="G11" s="172">
        <v>-2</v>
      </c>
      <c r="I11" s="172">
        <v>-1</v>
      </c>
      <c r="J11" s="172">
        <v>1</v>
      </c>
      <c r="K11" s="172">
        <v>3</v>
      </c>
      <c r="L11" s="172">
        <v>2</v>
      </c>
    </row>
    <row r="12" spans="1:12" s="166" customFormat="1" ht="13.5" thickBot="1">
      <c r="A12" s="158"/>
      <c r="B12" s="169" t="s">
        <v>104</v>
      </c>
      <c r="D12" s="172">
        <v>10</v>
      </c>
      <c r="E12" s="172">
        <v>77</v>
      </c>
      <c r="F12" s="172">
        <v>10</v>
      </c>
      <c r="G12" s="172">
        <v>16</v>
      </c>
      <c r="I12" s="172">
        <v>32</v>
      </c>
      <c r="J12" s="172">
        <v>5</v>
      </c>
      <c r="K12" s="172">
        <v>30</v>
      </c>
      <c r="L12" s="172">
        <v>89</v>
      </c>
    </row>
    <row r="13" spans="1:12" s="167" customFormat="1" ht="13.5" thickBot="1">
      <c r="A13" s="363" t="s">
        <v>105</v>
      </c>
      <c r="B13" s="363"/>
      <c r="D13" s="173">
        <f>SUM(D6:D12)</f>
        <v>-254</v>
      </c>
      <c r="E13" s="173">
        <f>SUM(E6:E12)</f>
        <v>218</v>
      </c>
      <c r="F13" s="173">
        <f>SUM(F6:F12)</f>
        <v>290</v>
      </c>
      <c r="G13" s="173">
        <f>SUM(G6:G12)</f>
        <v>153</v>
      </c>
      <c r="I13" s="173">
        <f>SUM(I6:I12)</f>
        <v>-155</v>
      </c>
      <c r="J13" s="173">
        <f>SUM(J6:J12)</f>
        <v>-32</v>
      </c>
      <c r="K13" s="173">
        <f>SUM(K6:K12)</f>
        <v>-364</v>
      </c>
      <c r="L13" s="173">
        <v>299</v>
      </c>
    </row>
    <row r="14" spans="1:12" s="171" customFormat="1">
      <c r="A14" s="158"/>
      <c r="B14" s="169" t="s">
        <v>180</v>
      </c>
      <c r="D14" s="146"/>
      <c r="E14" s="146"/>
      <c r="F14" s="146">
        <v>-266</v>
      </c>
      <c r="G14" s="146">
        <v>-30</v>
      </c>
      <c r="I14" s="146">
        <v>3</v>
      </c>
      <c r="J14" s="146">
        <f>-J9</f>
        <v>3</v>
      </c>
      <c r="K14" s="146">
        <v>1</v>
      </c>
      <c r="L14" s="146">
        <v>52</v>
      </c>
    </row>
    <row r="15" spans="1:12" s="171" customFormat="1" ht="13.5" thickBot="1">
      <c r="A15" s="158"/>
      <c r="B15" s="169" t="s">
        <v>188</v>
      </c>
      <c r="D15" s="146"/>
      <c r="E15" s="146"/>
      <c r="F15" s="146"/>
      <c r="G15" s="146"/>
      <c r="I15" s="146"/>
      <c r="J15" s="146"/>
      <c r="K15" s="146">
        <v>646</v>
      </c>
    </row>
    <row r="16" spans="1:12" s="167" customFormat="1" ht="13.5" thickBot="1">
      <c r="A16" s="363" t="s">
        <v>192</v>
      </c>
      <c r="B16" s="363"/>
      <c r="D16" s="173">
        <f>SUM(D13:D14)</f>
        <v>-254</v>
      </c>
      <c r="E16" s="173">
        <f>SUM(E13:E14)</f>
        <v>218</v>
      </c>
      <c r="F16" s="173">
        <f>SUM(F13:F14)</f>
        <v>24</v>
      </c>
      <c r="G16" s="173">
        <f>SUM(G13:G14)</f>
        <v>123</v>
      </c>
      <c r="I16" s="173">
        <f>SUM(I13:I14)</f>
        <v>-152</v>
      </c>
      <c r="J16" s="173">
        <f>SUM(J13:J14)</f>
        <v>-29</v>
      </c>
      <c r="K16" s="173">
        <f>SUM(K13:K15)</f>
        <v>283</v>
      </c>
      <c r="L16" s="173">
        <v>351</v>
      </c>
    </row>
    <row r="17" spans="1:13" s="171" customFormat="1">
      <c r="A17" s="158"/>
      <c r="B17" s="169"/>
      <c r="D17" s="146"/>
      <c r="E17" s="146"/>
      <c r="F17" s="146"/>
      <c r="G17" s="146"/>
      <c r="I17" s="146"/>
      <c r="J17" s="146"/>
      <c r="K17" s="146"/>
      <c r="L17" s="306"/>
    </row>
    <row r="18" spans="1:13">
      <c r="D18" s="174"/>
      <c r="E18" s="174"/>
      <c r="F18" s="174"/>
      <c r="G18" s="174"/>
      <c r="I18" s="174"/>
      <c r="J18" s="174"/>
      <c r="K18" s="174"/>
      <c r="M18" s="310"/>
    </row>
    <row r="19" spans="1:13">
      <c r="A19" s="145"/>
      <c r="L19" s="304"/>
      <c r="M19" s="310"/>
    </row>
    <row r="20" spans="1:13">
      <c r="L20" s="304"/>
      <c r="M20" s="310"/>
    </row>
    <row r="21" spans="1:13">
      <c r="L21" s="311"/>
      <c r="M21" s="310"/>
    </row>
    <row r="22" spans="1:13">
      <c r="L22" s="309"/>
      <c r="M22" s="310"/>
    </row>
    <row r="23" spans="1:13">
      <c r="L23" s="306"/>
      <c r="M23" s="310"/>
    </row>
    <row r="24" spans="1:13">
      <c r="L24" s="306"/>
      <c r="M24" s="310"/>
    </row>
    <row r="25" spans="1:13">
      <c r="L25" s="306"/>
    </row>
    <row r="26" spans="1:13">
      <c r="L26" s="305"/>
    </row>
    <row r="27" spans="1:13">
      <c r="L27" s="305"/>
    </row>
    <row r="28" spans="1:13" ht="13.5" thickBot="1">
      <c r="L28" s="307"/>
    </row>
    <row r="29" spans="1:13" ht="13.5" thickBot="1">
      <c r="L29" s="308"/>
    </row>
  </sheetData>
  <mergeCells count="6">
    <mergeCell ref="I1:L1"/>
    <mergeCell ref="A16:B16"/>
    <mergeCell ref="D1:G1"/>
    <mergeCell ref="A4:B4"/>
    <mergeCell ref="A6:B6"/>
    <mergeCell ref="A13:B13"/>
  </mergeCells>
  <pageMargins left="0.19685039370078741" right="0.19685039370078741" top="0.35433070866141736" bottom="0.39370078740157483" header="0.19685039370078741" footer="0.23622047244094491"/>
  <pageSetup paperSize="9" scale="93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3"/>
  <sheetViews>
    <sheetView view="pageBreakPreview" zoomScale="80" zoomScaleNormal="90" zoomScaleSheetLayoutView="80" workbookViewId="0">
      <selection activeCell="K25" sqref="K25"/>
    </sheetView>
  </sheetViews>
  <sheetFormatPr defaultRowHeight="12.75"/>
  <cols>
    <col min="1" max="1" width="2.85546875" style="175" customWidth="1"/>
    <col min="2" max="2" width="2.85546875" style="183" customWidth="1"/>
    <col min="3" max="3" width="2.85546875" style="181" customWidth="1"/>
    <col min="4" max="5" width="2.85546875" style="182" customWidth="1"/>
    <col min="6" max="6" width="50" style="175" customWidth="1"/>
    <col min="7" max="7" width="1" style="175" customWidth="1"/>
    <col min="8" max="11" width="11.42578125" style="179" customWidth="1"/>
    <col min="12" max="12" width="1" style="175" customWidth="1"/>
    <col min="13" max="15" width="11.42578125" style="179" customWidth="1"/>
    <col min="16" max="16384" width="9.140625" style="176"/>
  </cols>
  <sheetData>
    <row r="2" spans="1:16" ht="18">
      <c r="B2" s="366" t="s">
        <v>4</v>
      </c>
      <c r="C2" s="366"/>
      <c r="D2" s="366"/>
      <c r="E2" s="366"/>
      <c r="F2" s="366"/>
      <c r="H2" s="360">
        <v>2017</v>
      </c>
      <c r="I2" s="360"/>
      <c r="J2" s="360"/>
      <c r="K2" s="360"/>
      <c r="M2" s="360">
        <v>2018</v>
      </c>
      <c r="N2" s="360"/>
      <c r="O2" s="360"/>
      <c r="P2" s="360"/>
    </row>
    <row r="3" spans="1:16" ht="12.75" customHeight="1">
      <c r="B3" s="367"/>
      <c r="C3" s="367"/>
      <c r="D3" s="367"/>
      <c r="E3" s="367"/>
      <c r="F3" s="367"/>
      <c r="H3" s="177" t="s">
        <v>0</v>
      </c>
      <c r="I3" s="177" t="s">
        <v>1</v>
      </c>
      <c r="J3" s="177" t="s">
        <v>2</v>
      </c>
      <c r="K3" s="177" t="s">
        <v>5</v>
      </c>
      <c r="M3" s="177" t="s">
        <v>0</v>
      </c>
      <c r="N3" s="177" t="s">
        <v>1</v>
      </c>
      <c r="O3" s="177" t="s">
        <v>2</v>
      </c>
      <c r="P3" s="177" t="s">
        <v>5</v>
      </c>
    </row>
    <row r="4" spans="1:16" ht="15">
      <c r="B4" s="178"/>
      <c r="C4" s="178"/>
      <c r="D4" s="178"/>
      <c r="E4" s="178"/>
      <c r="F4" s="178"/>
      <c r="H4" s="135"/>
      <c r="I4" s="135"/>
      <c r="J4" s="135"/>
      <c r="K4" s="135"/>
      <c r="M4" s="135"/>
      <c r="N4" s="135"/>
      <c r="O4" s="135"/>
    </row>
    <row r="5" spans="1:16" ht="23.25">
      <c r="A5" s="179"/>
      <c r="B5" s="180" t="s">
        <v>106</v>
      </c>
      <c r="F5" s="179"/>
      <c r="G5" s="179"/>
      <c r="H5" s="135"/>
      <c r="I5" s="135"/>
      <c r="J5" s="135"/>
      <c r="K5" s="135"/>
      <c r="L5" s="179"/>
      <c r="M5" s="135"/>
      <c r="N5" s="135"/>
      <c r="O5" s="135"/>
    </row>
    <row r="6" spans="1:16">
      <c r="A6" s="179"/>
      <c r="F6" s="179"/>
      <c r="G6" s="179"/>
      <c r="H6" s="135"/>
      <c r="I6" s="135"/>
      <c r="J6" s="135"/>
      <c r="K6" s="135"/>
      <c r="L6" s="179"/>
      <c r="M6" s="135"/>
      <c r="N6" s="135"/>
      <c r="O6" s="135"/>
      <c r="P6" s="135"/>
    </row>
    <row r="7" spans="1:16">
      <c r="A7" s="181"/>
      <c r="B7" s="184"/>
      <c r="C7" s="185"/>
      <c r="D7" s="186"/>
      <c r="E7" s="186"/>
      <c r="F7" s="187"/>
      <c r="G7" s="181"/>
      <c r="H7" s="188"/>
      <c r="I7" s="188"/>
      <c r="J7" s="188"/>
      <c r="K7" s="188"/>
      <c r="L7" s="181"/>
      <c r="M7" s="188"/>
      <c r="N7" s="188"/>
      <c r="O7" s="188"/>
      <c r="P7" s="188"/>
    </row>
    <row r="8" spans="1:16">
      <c r="A8" s="189"/>
      <c r="B8" s="256" t="s">
        <v>107</v>
      </c>
      <c r="C8" s="258"/>
      <c r="D8" s="259"/>
      <c r="E8" s="260"/>
      <c r="F8" s="257"/>
      <c r="G8" s="270"/>
      <c r="H8" s="261">
        <v>7161</v>
      </c>
      <c r="I8" s="261">
        <v>7210</v>
      </c>
      <c r="J8" s="271">
        <v>7064</v>
      </c>
      <c r="K8" s="262">
        <v>6969</v>
      </c>
      <c r="L8" s="270"/>
      <c r="M8" s="261">
        <v>7064</v>
      </c>
      <c r="N8" s="261">
        <v>7211</v>
      </c>
      <c r="O8" s="271">
        <v>7389</v>
      </c>
      <c r="P8" s="271">
        <v>7332</v>
      </c>
    </row>
    <row r="9" spans="1:16">
      <c r="A9" s="190"/>
      <c r="B9" s="256" t="s">
        <v>186</v>
      </c>
      <c r="C9" s="263"/>
      <c r="D9" s="255"/>
      <c r="E9" s="260"/>
      <c r="F9" s="264"/>
      <c r="G9" s="270"/>
      <c r="H9" s="262">
        <v>92</v>
      </c>
      <c r="I9" s="262">
        <v>87</v>
      </c>
      <c r="J9" s="262">
        <v>77</v>
      </c>
      <c r="K9" s="262">
        <v>113</v>
      </c>
      <c r="L9" s="262"/>
      <c r="M9" s="262">
        <v>135</v>
      </c>
      <c r="N9" s="262">
        <v>149</v>
      </c>
      <c r="O9" s="262">
        <v>227</v>
      </c>
      <c r="P9" s="262">
        <v>199</v>
      </c>
    </row>
    <row r="10" spans="1:16">
      <c r="A10" s="190"/>
      <c r="B10" s="256" t="s">
        <v>108</v>
      </c>
      <c r="C10" s="263"/>
      <c r="D10" s="255"/>
      <c r="E10" s="260"/>
      <c r="F10" s="264"/>
      <c r="G10" s="270"/>
      <c r="H10" s="262">
        <v>99</v>
      </c>
      <c r="I10" s="262">
        <v>54</v>
      </c>
      <c r="J10" s="271">
        <v>-30</v>
      </c>
      <c r="K10" s="262">
        <v>63</v>
      </c>
      <c r="L10" s="270"/>
      <c r="M10" s="262">
        <v>45</v>
      </c>
      <c r="N10" s="262">
        <v>-125</v>
      </c>
      <c r="O10" s="271">
        <v>-19</v>
      </c>
      <c r="P10" s="271">
        <v>-50</v>
      </c>
    </row>
    <row r="11" spans="1:16">
      <c r="A11" s="190"/>
      <c r="B11" s="265" t="s">
        <v>109</v>
      </c>
      <c r="C11" s="266"/>
      <c r="D11" s="265"/>
      <c r="E11" s="267"/>
      <c r="F11" s="268"/>
      <c r="G11" s="272"/>
      <c r="H11" s="269">
        <v>7352</v>
      </c>
      <c r="I11" s="269">
        <v>7351</v>
      </c>
      <c r="J11" s="269">
        <v>7111</v>
      </c>
      <c r="K11" s="269">
        <v>7145</v>
      </c>
      <c r="L11" s="272"/>
      <c r="M11" s="269">
        <v>7244</v>
      </c>
      <c r="N11" s="269">
        <v>7235</v>
      </c>
      <c r="O11" s="269">
        <v>7597</v>
      </c>
      <c r="P11" s="269">
        <v>7481</v>
      </c>
    </row>
    <row r="12" spans="1:16" s="192" customFormat="1">
      <c r="B12" s="256" t="s">
        <v>74</v>
      </c>
      <c r="C12" s="263"/>
      <c r="D12" s="260"/>
      <c r="E12" s="260"/>
      <c r="F12" s="264"/>
      <c r="G12" s="270"/>
      <c r="H12" s="262">
        <v>-198</v>
      </c>
      <c r="I12" s="262">
        <v>-451</v>
      </c>
      <c r="J12" s="271">
        <v>-504</v>
      </c>
      <c r="K12" s="262">
        <v>-646</v>
      </c>
      <c r="L12" s="270"/>
      <c r="M12" s="262">
        <v>-546</v>
      </c>
      <c r="N12" s="262">
        <v>-548</v>
      </c>
      <c r="O12" s="271">
        <v>-475</v>
      </c>
      <c r="P12" s="271">
        <v>-611</v>
      </c>
    </row>
    <row r="13" spans="1:16">
      <c r="A13" s="190"/>
      <c r="B13" s="256" t="s">
        <v>110</v>
      </c>
      <c r="C13" s="258"/>
      <c r="D13" s="255"/>
      <c r="E13" s="260"/>
      <c r="F13" s="264"/>
      <c r="G13" s="270"/>
      <c r="H13" s="262">
        <v>-29</v>
      </c>
      <c r="I13" s="262">
        <v>-26</v>
      </c>
      <c r="J13" s="271">
        <v>-3</v>
      </c>
      <c r="K13" s="262">
        <v>-2</v>
      </c>
      <c r="L13" s="270"/>
      <c r="M13" s="262">
        <v>-14</v>
      </c>
      <c r="N13" s="262">
        <v>3</v>
      </c>
      <c r="O13" s="271">
        <v>-3</v>
      </c>
      <c r="P13" s="271">
        <v>-20</v>
      </c>
    </row>
    <row r="14" spans="1:16" s="192" customFormat="1">
      <c r="B14" s="265" t="s">
        <v>187</v>
      </c>
      <c r="C14" s="266"/>
      <c r="D14" s="265"/>
      <c r="E14" s="267"/>
      <c r="F14" s="268"/>
      <c r="G14" s="272"/>
      <c r="H14" s="269">
        <v>7125</v>
      </c>
      <c r="I14" s="269">
        <v>6874</v>
      </c>
      <c r="J14" s="269">
        <v>6604</v>
      </c>
      <c r="K14" s="269">
        <v>6497</v>
      </c>
      <c r="L14" s="272"/>
      <c r="M14" s="269">
        <v>6684</v>
      </c>
      <c r="N14" s="269">
        <v>6690</v>
      </c>
      <c r="O14" s="269">
        <v>7119</v>
      </c>
      <c r="P14" s="269">
        <v>6850</v>
      </c>
    </row>
    <row r="15" spans="1:16">
      <c r="A15" s="193"/>
      <c r="B15" s="194" t="s">
        <v>111</v>
      </c>
      <c r="C15" s="195"/>
      <c r="D15" s="194"/>
      <c r="E15" s="196"/>
      <c r="F15" s="197"/>
      <c r="G15" s="198"/>
      <c r="H15" s="199">
        <v>0.42</v>
      </c>
      <c r="I15" s="199">
        <v>0.41</v>
      </c>
      <c r="J15" s="199">
        <v>0.39</v>
      </c>
      <c r="K15" s="199">
        <v>0.4</v>
      </c>
      <c r="L15" s="198"/>
      <c r="M15" s="199">
        <v>0.39</v>
      </c>
      <c r="N15" s="199">
        <v>0.39</v>
      </c>
      <c r="O15" s="199">
        <v>0.4</v>
      </c>
      <c r="P15" s="199">
        <v>0.39</v>
      </c>
    </row>
    <row r="16" spans="1:16">
      <c r="P16" s="179"/>
    </row>
    <row r="17" spans="2:16">
      <c r="B17" s="183" t="s">
        <v>112</v>
      </c>
      <c r="P17" s="179"/>
    </row>
    <row r="18" spans="2:16">
      <c r="B18" s="200" t="s">
        <v>113</v>
      </c>
      <c r="C18" s="201"/>
      <c r="D18" s="202"/>
      <c r="E18" s="202"/>
      <c r="F18" s="203"/>
      <c r="G18" s="204"/>
      <c r="H18" s="205">
        <v>1</v>
      </c>
      <c r="I18" s="205">
        <v>1</v>
      </c>
      <c r="J18" s="205">
        <v>1</v>
      </c>
      <c r="K18" s="205">
        <v>1</v>
      </c>
      <c r="L18" s="204"/>
      <c r="M18" s="205">
        <v>1</v>
      </c>
      <c r="N18" s="205">
        <v>1</v>
      </c>
      <c r="O18" s="205">
        <v>1</v>
      </c>
      <c r="P18" s="205">
        <v>1</v>
      </c>
    </row>
    <row r="19" spans="2:16">
      <c r="P19" s="179"/>
    </row>
    <row r="20" spans="2:16">
      <c r="B20" s="183" t="s">
        <v>114</v>
      </c>
      <c r="H20" s="206">
        <v>1.3</v>
      </c>
      <c r="I20" s="206">
        <v>1.4</v>
      </c>
      <c r="J20" s="206">
        <v>1.7</v>
      </c>
      <c r="K20" s="206">
        <v>0.8</v>
      </c>
      <c r="M20" s="206">
        <v>3.9</v>
      </c>
      <c r="N20" s="206">
        <v>1.3</v>
      </c>
      <c r="O20" s="206">
        <v>1</v>
      </c>
      <c r="P20" s="314">
        <v>1.3</v>
      </c>
    </row>
    <row r="21" spans="2:16" ht="13.5" thickBot="1">
      <c r="B21" s="207"/>
      <c r="C21" s="208"/>
      <c r="D21" s="209"/>
      <c r="E21" s="209"/>
      <c r="F21" s="210"/>
      <c r="H21" s="210"/>
      <c r="I21" s="210"/>
      <c r="J21" s="210"/>
      <c r="K21" s="210"/>
      <c r="M21" s="210"/>
      <c r="N21" s="210"/>
      <c r="O21" s="210"/>
      <c r="P21" s="210"/>
    </row>
    <row r="22" spans="2:16" ht="13.5" thickTop="1"/>
    <row r="23" spans="2:16">
      <c r="B23" s="191" t="s">
        <v>115</v>
      </c>
    </row>
  </sheetData>
  <mergeCells count="3">
    <mergeCell ref="B2:F3"/>
    <mergeCell ref="H2:K2"/>
    <mergeCell ref="M2:P2"/>
  </mergeCells>
  <pageMargins left="0.19685039370078741" right="0.19685039370078741" top="0.35433070866141736" bottom="0.39370078740157483" header="0.19685039370078741" footer="0.23622047244094491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"/>
  <sheetViews>
    <sheetView tabSelected="1" view="pageBreakPreview" zoomScale="80" zoomScaleNormal="80" zoomScaleSheetLayoutView="80" workbookViewId="0">
      <pane xSplit="2" ySplit="4" topLeftCell="C101" activePane="bottomRight" state="frozen"/>
      <selection activeCell="M33" sqref="M33"/>
      <selection pane="topRight" activeCell="M33" sqref="M33"/>
      <selection pane="bottomLeft" activeCell="M33" sqref="M33"/>
      <selection pane="bottomRight" activeCell="P96" sqref="P96"/>
    </sheetView>
  </sheetViews>
  <sheetFormatPr defaultRowHeight="12.75"/>
  <cols>
    <col min="1" max="1" width="52.7109375" style="52" customWidth="1"/>
    <col min="2" max="2" width="1" style="58" customWidth="1"/>
    <col min="3" max="6" width="11" style="52" hidden="1" customWidth="1"/>
    <col min="7" max="7" width="1" style="58" customWidth="1"/>
    <col min="8" max="11" width="11" style="52" customWidth="1"/>
    <col min="12" max="12" width="1" style="58" customWidth="1"/>
    <col min="13" max="15" width="11" style="52" customWidth="1"/>
    <col min="16" max="16" width="11" style="315" customWidth="1"/>
    <col min="17" max="16384" width="9.140625" style="52"/>
  </cols>
  <sheetData>
    <row r="1" spans="1:30">
      <c r="A1" s="57" t="s">
        <v>117</v>
      </c>
    </row>
    <row r="2" spans="1:30" ht="18">
      <c r="A2" s="369" t="s">
        <v>23</v>
      </c>
      <c r="B2" s="6"/>
      <c r="C2" s="356">
        <v>2016</v>
      </c>
      <c r="D2" s="356"/>
      <c r="E2" s="356"/>
      <c r="F2" s="356"/>
      <c r="G2" s="6"/>
      <c r="H2" s="356">
        <v>2017</v>
      </c>
      <c r="I2" s="356"/>
      <c r="J2" s="356"/>
      <c r="K2" s="356"/>
      <c r="L2" s="6"/>
      <c r="M2" s="356">
        <v>2018</v>
      </c>
      <c r="N2" s="356"/>
      <c r="O2" s="356"/>
      <c r="P2" s="356"/>
    </row>
    <row r="3" spans="1:30">
      <c r="A3" s="370"/>
      <c r="B3" s="6"/>
      <c r="C3" s="7" t="s">
        <v>0</v>
      </c>
      <c r="D3" s="7" t="s">
        <v>1</v>
      </c>
      <c r="E3" s="7" t="s">
        <v>2</v>
      </c>
      <c r="F3" s="7" t="s">
        <v>5</v>
      </c>
      <c r="G3" s="6"/>
      <c r="H3" s="7" t="s">
        <v>0</v>
      </c>
      <c r="I3" s="7" t="s">
        <v>1</v>
      </c>
      <c r="J3" s="7" t="s">
        <v>2</v>
      </c>
      <c r="K3" s="7" t="s">
        <v>5</v>
      </c>
      <c r="L3" s="6"/>
      <c r="M3" s="7" t="s">
        <v>0</v>
      </c>
      <c r="N3" s="7" t="s">
        <v>1</v>
      </c>
      <c r="O3" s="7" t="s">
        <v>2</v>
      </c>
      <c r="P3" s="316" t="s">
        <v>5</v>
      </c>
    </row>
    <row r="4" spans="1:30">
      <c r="A4" s="59"/>
      <c r="B4" s="6"/>
      <c r="C4" s="8"/>
      <c r="D4" s="8"/>
      <c r="E4" s="8"/>
      <c r="F4" s="8"/>
      <c r="G4" s="6"/>
      <c r="H4" s="8"/>
      <c r="I4" s="8"/>
      <c r="J4" s="8"/>
      <c r="K4" s="8"/>
      <c r="L4" s="6"/>
      <c r="M4" s="8"/>
      <c r="N4" s="8"/>
      <c r="O4" s="8"/>
      <c r="P4" s="317"/>
    </row>
    <row r="5" spans="1:30" s="61" customFormat="1">
      <c r="A5" s="60" t="s">
        <v>173</v>
      </c>
      <c r="C5" s="225">
        <v>626</v>
      </c>
      <c r="D5" s="225">
        <v>679</v>
      </c>
      <c r="E5" s="225">
        <v>738</v>
      </c>
      <c r="F5" s="225">
        <v>835</v>
      </c>
      <c r="H5" s="225">
        <v>938</v>
      </c>
      <c r="I5" s="225">
        <v>1084</v>
      </c>
      <c r="J5" s="225">
        <v>1195</v>
      </c>
      <c r="K5" s="225">
        <v>1306</v>
      </c>
      <c r="M5" s="225">
        <v>1376</v>
      </c>
      <c r="N5" s="225">
        <v>1436</v>
      </c>
      <c r="O5" s="225">
        <v>1483</v>
      </c>
      <c r="P5" s="318">
        <v>1546.769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</row>
    <row r="6" spans="1:30" s="227" customFormat="1">
      <c r="A6" s="226" t="s">
        <v>127</v>
      </c>
      <c r="C6" s="64">
        <v>532</v>
      </c>
      <c r="D6" s="64">
        <v>568</v>
      </c>
      <c r="E6" s="64">
        <v>603</v>
      </c>
      <c r="F6" s="64">
        <v>666</v>
      </c>
      <c r="H6" s="64">
        <v>738</v>
      </c>
      <c r="I6" s="64">
        <v>858</v>
      </c>
      <c r="J6" s="64">
        <v>945</v>
      </c>
      <c r="K6" s="64">
        <v>1035</v>
      </c>
      <c r="M6" s="64">
        <v>1090</v>
      </c>
      <c r="N6" s="64">
        <v>1137</v>
      </c>
      <c r="O6" s="64">
        <v>1178</v>
      </c>
      <c r="P6" s="319">
        <v>1235.712</v>
      </c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</row>
    <row r="7" spans="1:30" s="227" customFormat="1">
      <c r="A7" s="226" t="s">
        <v>128</v>
      </c>
      <c r="C7" s="64">
        <v>94</v>
      </c>
      <c r="D7" s="64">
        <v>111</v>
      </c>
      <c r="E7" s="64">
        <v>135</v>
      </c>
      <c r="F7" s="64">
        <v>169</v>
      </c>
      <c r="H7" s="64">
        <v>200</v>
      </c>
      <c r="I7" s="64">
        <v>227</v>
      </c>
      <c r="J7" s="64">
        <v>250</v>
      </c>
      <c r="K7" s="64">
        <v>271</v>
      </c>
      <c r="M7" s="64">
        <v>287</v>
      </c>
      <c r="N7" s="64">
        <v>298</v>
      </c>
      <c r="O7" s="64">
        <v>304</v>
      </c>
      <c r="P7" s="319">
        <v>311.05700000000002</v>
      </c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</row>
    <row r="8" spans="1:30">
      <c r="A8" s="59"/>
      <c r="B8" s="6"/>
      <c r="C8" s="8"/>
      <c r="D8" s="8"/>
      <c r="E8" s="8"/>
      <c r="F8" s="8"/>
      <c r="G8" s="6"/>
      <c r="H8" s="8"/>
      <c r="I8" s="8"/>
      <c r="J8" s="8"/>
      <c r="K8" s="8"/>
      <c r="L8" s="6"/>
      <c r="M8" s="8"/>
      <c r="N8" s="8"/>
      <c r="O8" s="8"/>
      <c r="P8" s="317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</row>
    <row r="9" spans="1:30">
      <c r="A9" s="60" t="s">
        <v>119</v>
      </c>
      <c r="B9" s="6"/>
      <c r="C9" s="8"/>
      <c r="D9" s="8"/>
      <c r="E9" s="8"/>
      <c r="F9" s="8"/>
      <c r="G9" s="6"/>
      <c r="H9" s="8"/>
      <c r="I9" s="8"/>
      <c r="J9" s="8"/>
      <c r="K9" s="8"/>
      <c r="L9" s="6"/>
      <c r="M9" s="8"/>
      <c r="N9" s="8"/>
      <c r="O9" s="8"/>
      <c r="P9" s="317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</row>
    <row r="10" spans="1:30" s="61" customFormat="1">
      <c r="A10" s="73" t="s">
        <v>184</v>
      </c>
      <c r="C10" s="70">
        <v>3487</v>
      </c>
      <c r="D10" s="70">
        <v>3415</v>
      </c>
      <c r="E10" s="70">
        <v>3337</v>
      </c>
      <c r="F10" s="70">
        <v>3268</v>
      </c>
      <c r="H10" s="70">
        <v>3181</v>
      </c>
      <c r="I10" s="70">
        <v>3081</v>
      </c>
      <c r="J10" s="70">
        <v>2972</v>
      </c>
      <c r="K10" s="70">
        <v>2857</v>
      </c>
      <c r="M10" s="70">
        <v>2738</v>
      </c>
      <c r="N10" s="70">
        <v>2623</v>
      </c>
      <c r="O10" s="70">
        <v>2527</v>
      </c>
      <c r="P10" s="320">
        <v>2425.8829999999998</v>
      </c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</row>
    <row r="11" spans="1:30" s="61" customFormat="1">
      <c r="A11" s="73" t="s">
        <v>124</v>
      </c>
      <c r="C11" s="70">
        <v>633</v>
      </c>
      <c r="D11" s="70">
        <v>644</v>
      </c>
      <c r="E11" s="70">
        <v>651</v>
      </c>
      <c r="F11" s="70">
        <v>664</v>
      </c>
      <c r="H11" s="70">
        <v>678</v>
      </c>
      <c r="I11" s="70">
        <v>728</v>
      </c>
      <c r="J11" s="70">
        <v>771</v>
      </c>
      <c r="K11" s="70">
        <v>827</v>
      </c>
      <c r="M11" s="70">
        <v>875</v>
      </c>
      <c r="N11" s="70">
        <v>918</v>
      </c>
      <c r="O11" s="70">
        <v>953</v>
      </c>
      <c r="P11" s="320">
        <v>981.41300000000001</v>
      </c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</row>
    <row r="12" spans="1:30" s="58" customFormat="1">
      <c r="A12" s="76" t="s">
        <v>7</v>
      </c>
      <c r="B12" s="79"/>
      <c r="C12" s="79">
        <v>4120</v>
      </c>
      <c r="D12" s="79">
        <v>4059</v>
      </c>
      <c r="E12" s="79">
        <v>3988</v>
      </c>
      <c r="F12" s="79">
        <v>3932</v>
      </c>
      <c r="G12" s="79"/>
      <c r="H12" s="79">
        <v>3859</v>
      </c>
      <c r="I12" s="79">
        <v>3809</v>
      </c>
      <c r="J12" s="79">
        <v>3744</v>
      </c>
      <c r="K12" s="79">
        <v>3684</v>
      </c>
      <c r="L12" s="79"/>
      <c r="M12" s="79">
        <v>3613</v>
      </c>
      <c r="N12" s="79">
        <v>3541</v>
      </c>
      <c r="O12" s="79">
        <v>3480</v>
      </c>
      <c r="P12" s="321">
        <v>3407.2959999999998</v>
      </c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</row>
    <row r="13" spans="1:30" s="58" customFormat="1">
      <c r="A13" s="238" t="s">
        <v>151</v>
      </c>
      <c r="B13" s="79"/>
      <c r="C13" s="239">
        <v>380</v>
      </c>
      <c r="D13" s="239">
        <v>408</v>
      </c>
      <c r="E13" s="239">
        <v>418</v>
      </c>
      <c r="F13" s="239">
        <v>429</v>
      </c>
      <c r="G13" s="79"/>
      <c r="H13" s="239">
        <v>449</v>
      </c>
      <c r="I13" s="239">
        <v>530</v>
      </c>
      <c r="J13" s="239">
        <v>577</v>
      </c>
      <c r="K13" s="239">
        <v>630</v>
      </c>
      <c r="L13" s="79"/>
      <c r="M13" s="239">
        <v>678</v>
      </c>
      <c r="N13" s="239">
        <v>718</v>
      </c>
      <c r="O13" s="239">
        <v>755</v>
      </c>
      <c r="P13" s="322">
        <v>754.59199999999998</v>
      </c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</row>
    <row r="14" spans="1:30" s="58" customFormat="1">
      <c r="A14" s="240" t="s">
        <v>159</v>
      </c>
      <c r="B14" s="79"/>
      <c r="C14" s="239">
        <v>156</v>
      </c>
      <c r="D14" s="239">
        <v>170</v>
      </c>
      <c r="E14" s="239">
        <v>169</v>
      </c>
      <c r="F14" s="239">
        <v>166</v>
      </c>
      <c r="G14" s="79"/>
      <c r="H14" s="239">
        <v>158</v>
      </c>
      <c r="I14" s="239">
        <v>169</v>
      </c>
      <c r="J14" s="239">
        <v>152</v>
      </c>
      <c r="K14" s="239">
        <v>124</v>
      </c>
      <c r="L14" s="79"/>
      <c r="M14" s="239">
        <v>110</v>
      </c>
      <c r="N14" s="239">
        <v>104</v>
      </c>
      <c r="O14" s="239">
        <v>100</v>
      </c>
      <c r="P14" s="322">
        <v>53.686</v>
      </c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</row>
    <row r="15" spans="1:30" s="58" customFormat="1">
      <c r="A15" s="240" t="s">
        <v>167</v>
      </c>
      <c r="B15" s="79"/>
      <c r="C15" s="239">
        <v>224</v>
      </c>
      <c r="D15" s="239">
        <v>238</v>
      </c>
      <c r="E15" s="239">
        <v>250</v>
      </c>
      <c r="F15" s="239">
        <v>263</v>
      </c>
      <c r="G15" s="79"/>
      <c r="H15" s="239">
        <v>291</v>
      </c>
      <c r="I15" s="239">
        <v>362</v>
      </c>
      <c r="J15" s="239">
        <v>425</v>
      </c>
      <c r="K15" s="239">
        <v>506</v>
      </c>
      <c r="L15" s="79"/>
      <c r="M15" s="239">
        <v>568</v>
      </c>
      <c r="N15" s="239">
        <v>614</v>
      </c>
      <c r="O15" s="239">
        <v>655</v>
      </c>
      <c r="P15" s="322">
        <v>700.90599999999995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</row>
    <row r="16" spans="1:30">
      <c r="A16" s="59"/>
      <c r="B16" s="6"/>
      <c r="C16" s="8"/>
      <c r="D16" s="8"/>
      <c r="E16" s="8"/>
      <c r="F16" s="8"/>
      <c r="G16" s="6"/>
      <c r="H16" s="8"/>
      <c r="I16" s="8"/>
      <c r="J16" s="8"/>
      <c r="K16" s="8"/>
      <c r="L16" s="6"/>
      <c r="M16" s="8"/>
      <c r="N16" s="8"/>
      <c r="O16" s="8"/>
      <c r="P16" s="323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</row>
    <row r="17" spans="1:30">
      <c r="A17" s="60" t="s">
        <v>120</v>
      </c>
      <c r="B17" s="6"/>
      <c r="C17" s="8"/>
      <c r="D17" s="8"/>
      <c r="E17" s="8"/>
      <c r="F17" s="8"/>
      <c r="G17" s="6"/>
      <c r="H17" s="8"/>
      <c r="I17" s="8"/>
      <c r="J17" s="8"/>
      <c r="K17" s="8"/>
      <c r="L17" s="6"/>
      <c r="M17" s="8"/>
      <c r="N17" s="8"/>
      <c r="O17" s="8"/>
      <c r="P17" s="317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</row>
    <row r="18" spans="1:30" s="61" customFormat="1">
      <c r="A18" s="73" t="s">
        <v>30</v>
      </c>
      <c r="C18" s="70">
        <v>1669</v>
      </c>
      <c r="D18" s="70">
        <v>1613</v>
      </c>
      <c r="E18" s="70">
        <v>1562</v>
      </c>
      <c r="F18" s="70">
        <v>1503</v>
      </c>
      <c r="H18" s="70">
        <v>1451</v>
      </c>
      <c r="I18" s="70">
        <v>1407</v>
      </c>
      <c r="J18" s="70">
        <v>1367</v>
      </c>
      <c r="K18" s="70">
        <v>1324</v>
      </c>
      <c r="M18" s="70">
        <v>1278</v>
      </c>
      <c r="N18" s="70">
        <v>1238</v>
      </c>
      <c r="O18" s="70">
        <v>1200</v>
      </c>
      <c r="P18" s="324">
        <v>1149.252</v>
      </c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</row>
    <row r="19" spans="1:30" s="61" customFormat="1">
      <c r="A19" s="73" t="s">
        <v>125</v>
      </c>
      <c r="C19" s="70">
        <v>366</v>
      </c>
      <c r="D19" s="70">
        <v>409</v>
      </c>
      <c r="E19" s="70">
        <v>436</v>
      </c>
      <c r="F19" s="70">
        <v>492</v>
      </c>
      <c r="H19" s="70">
        <v>544</v>
      </c>
      <c r="I19" s="70">
        <v>588</v>
      </c>
      <c r="J19" s="70">
        <v>633</v>
      </c>
      <c r="K19" s="70">
        <v>681</v>
      </c>
      <c r="M19" s="70">
        <v>724</v>
      </c>
      <c r="N19" s="70">
        <v>767</v>
      </c>
      <c r="O19" s="70">
        <v>807</v>
      </c>
      <c r="P19" s="324">
        <v>869.01299999999992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</row>
    <row r="20" spans="1:30" s="115" customFormat="1">
      <c r="A20" s="216" t="s">
        <v>118</v>
      </c>
      <c r="C20" s="217">
        <v>339</v>
      </c>
      <c r="D20" s="217">
        <v>370</v>
      </c>
      <c r="E20" s="217">
        <v>379</v>
      </c>
      <c r="F20" s="217">
        <v>404</v>
      </c>
      <c r="H20" s="217">
        <v>427</v>
      </c>
      <c r="I20" s="217">
        <v>443</v>
      </c>
      <c r="J20" s="217">
        <v>457</v>
      </c>
      <c r="K20" s="217">
        <v>467</v>
      </c>
      <c r="M20" s="217">
        <v>476</v>
      </c>
      <c r="N20" s="217">
        <v>481</v>
      </c>
      <c r="O20" s="217">
        <v>484</v>
      </c>
      <c r="P20" s="320">
        <v>503.30099999999999</v>
      </c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</row>
    <row r="21" spans="1:30" s="115" customFormat="1">
      <c r="A21" s="216" t="s">
        <v>126</v>
      </c>
      <c r="C21" s="217">
        <v>27</v>
      </c>
      <c r="D21" s="217">
        <v>39</v>
      </c>
      <c r="E21" s="217">
        <v>57</v>
      </c>
      <c r="F21" s="217">
        <v>88</v>
      </c>
      <c r="H21" s="217">
        <v>117</v>
      </c>
      <c r="I21" s="217">
        <v>145</v>
      </c>
      <c r="J21" s="217">
        <v>176</v>
      </c>
      <c r="K21" s="217">
        <v>214</v>
      </c>
      <c r="M21" s="217">
        <v>248</v>
      </c>
      <c r="N21" s="217">
        <v>286</v>
      </c>
      <c r="O21" s="217">
        <v>324</v>
      </c>
      <c r="P21" s="320">
        <v>365.71199999999999</v>
      </c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</row>
    <row r="22" spans="1:30" s="61" customFormat="1">
      <c r="A22" s="73" t="s">
        <v>20</v>
      </c>
      <c r="C22" s="70">
        <v>44</v>
      </c>
      <c r="D22" s="70">
        <v>35</v>
      </c>
      <c r="E22" s="70">
        <v>27</v>
      </c>
      <c r="F22" s="70">
        <v>20</v>
      </c>
      <c r="H22" s="70">
        <v>14</v>
      </c>
      <c r="I22" s="70">
        <v>0</v>
      </c>
      <c r="J22" s="70">
        <v>0</v>
      </c>
      <c r="K22" s="70">
        <v>0</v>
      </c>
      <c r="M22" s="70">
        <v>0</v>
      </c>
      <c r="N22" s="70">
        <v>0</v>
      </c>
      <c r="O22" s="70">
        <v>0</v>
      </c>
      <c r="P22" s="324">
        <v>0</v>
      </c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</row>
    <row r="23" spans="1:30" s="61" customFormat="1">
      <c r="A23" s="73" t="s">
        <v>129</v>
      </c>
      <c r="C23" s="70">
        <v>50</v>
      </c>
      <c r="D23" s="70">
        <v>82</v>
      </c>
      <c r="E23" s="70">
        <v>128</v>
      </c>
      <c r="F23" s="70">
        <v>191</v>
      </c>
      <c r="H23" s="70">
        <v>260</v>
      </c>
      <c r="I23" s="70">
        <v>328</v>
      </c>
      <c r="J23" s="70">
        <v>377</v>
      </c>
      <c r="K23" s="70">
        <v>433</v>
      </c>
      <c r="M23" s="70">
        <v>475</v>
      </c>
      <c r="N23" s="70">
        <v>502</v>
      </c>
      <c r="O23" s="70">
        <v>522</v>
      </c>
      <c r="P23" s="324">
        <v>541.58199999999999</v>
      </c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</row>
    <row r="24" spans="1:30" s="58" customFormat="1">
      <c r="A24" s="76" t="s">
        <v>43</v>
      </c>
      <c r="B24" s="79"/>
      <c r="C24" s="79">
        <v>2130</v>
      </c>
      <c r="D24" s="79">
        <v>2139</v>
      </c>
      <c r="E24" s="79">
        <v>2153</v>
      </c>
      <c r="F24" s="79">
        <v>2206</v>
      </c>
      <c r="G24" s="79"/>
      <c r="H24" s="79">
        <v>2269</v>
      </c>
      <c r="I24" s="79">
        <v>2323</v>
      </c>
      <c r="J24" s="79">
        <v>2377</v>
      </c>
      <c r="K24" s="79">
        <v>2438</v>
      </c>
      <c r="L24" s="79"/>
      <c r="M24" s="79">
        <v>2477</v>
      </c>
      <c r="N24" s="79">
        <v>2506</v>
      </c>
      <c r="O24" s="79">
        <v>2530</v>
      </c>
      <c r="P24" s="325">
        <v>2559.8470000000002</v>
      </c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</row>
    <row r="25" spans="1:30" s="58" customFormat="1">
      <c r="A25" s="238" t="s">
        <v>151</v>
      </c>
      <c r="B25" s="79"/>
      <c r="C25" s="239">
        <v>532</v>
      </c>
      <c r="D25" s="239">
        <v>568</v>
      </c>
      <c r="E25" s="239">
        <v>603</v>
      </c>
      <c r="F25" s="239">
        <v>666</v>
      </c>
      <c r="G25" s="79"/>
      <c r="H25" s="239">
        <v>738</v>
      </c>
      <c r="I25" s="239">
        <v>858</v>
      </c>
      <c r="J25" s="239">
        <v>945</v>
      </c>
      <c r="K25" s="239">
        <v>1035</v>
      </c>
      <c r="L25" s="79"/>
      <c r="M25" s="239">
        <v>1090</v>
      </c>
      <c r="N25" s="239">
        <v>1137</v>
      </c>
      <c r="O25" s="239">
        <v>1178</v>
      </c>
      <c r="P25" s="322">
        <v>1235.712</v>
      </c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</row>
    <row r="26" spans="1:30"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</row>
    <row r="27" spans="1:30" s="58" customFormat="1">
      <c r="A27" s="92" t="s">
        <v>121</v>
      </c>
      <c r="C27" s="72"/>
      <c r="D27" s="72"/>
      <c r="E27" s="72"/>
      <c r="F27" s="72"/>
      <c r="H27" s="72"/>
      <c r="I27" s="72"/>
      <c r="J27" s="72"/>
      <c r="K27" s="72"/>
      <c r="M27" s="72"/>
      <c r="N27" s="72"/>
      <c r="O27" s="72"/>
      <c r="P27" s="326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</row>
    <row r="28" spans="1:30" s="58" customFormat="1">
      <c r="A28" s="93" t="s">
        <v>15</v>
      </c>
      <c r="C28" s="69">
        <v>200</v>
      </c>
      <c r="D28" s="69">
        <v>213</v>
      </c>
      <c r="E28" s="69">
        <v>214</v>
      </c>
      <c r="F28" s="69">
        <v>234</v>
      </c>
      <c r="G28" s="58">
        <v>0</v>
      </c>
      <c r="H28" s="69">
        <v>254</v>
      </c>
      <c r="I28" s="69">
        <v>277</v>
      </c>
      <c r="J28" s="69">
        <v>301</v>
      </c>
      <c r="K28" s="69">
        <v>333</v>
      </c>
      <c r="M28" s="69">
        <v>359</v>
      </c>
      <c r="N28" s="69">
        <v>386</v>
      </c>
      <c r="O28" s="69">
        <v>410</v>
      </c>
      <c r="P28" s="327">
        <v>434.81</v>
      </c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</row>
    <row r="29" spans="1:30" s="58" customFormat="1">
      <c r="A29" s="93" t="s">
        <v>16</v>
      </c>
      <c r="C29" s="69">
        <v>597</v>
      </c>
      <c r="D29" s="69">
        <v>590</v>
      </c>
      <c r="E29" s="69">
        <v>548</v>
      </c>
      <c r="F29" s="69">
        <v>532</v>
      </c>
      <c r="G29" s="58">
        <v>0</v>
      </c>
      <c r="H29" s="69">
        <v>521</v>
      </c>
      <c r="I29" s="69">
        <v>515</v>
      </c>
      <c r="J29" s="69">
        <v>512</v>
      </c>
      <c r="K29" s="69">
        <v>515</v>
      </c>
      <c r="M29" s="69">
        <v>515</v>
      </c>
      <c r="N29" s="69">
        <v>514</v>
      </c>
      <c r="O29" s="69">
        <v>511</v>
      </c>
      <c r="P29" s="327">
        <v>507.95</v>
      </c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</row>
    <row r="30" spans="1:30" s="58" customFormat="1">
      <c r="A30" s="92" t="s">
        <v>36</v>
      </c>
      <c r="C30" s="72">
        <v>797</v>
      </c>
      <c r="D30" s="72">
        <v>803</v>
      </c>
      <c r="E30" s="72">
        <v>761</v>
      </c>
      <c r="F30" s="72">
        <v>766</v>
      </c>
      <c r="G30" s="58">
        <v>0</v>
      </c>
      <c r="H30" s="72">
        <v>775</v>
      </c>
      <c r="I30" s="72">
        <v>792</v>
      </c>
      <c r="J30" s="72">
        <v>814</v>
      </c>
      <c r="K30" s="72">
        <v>848</v>
      </c>
      <c r="M30" s="72">
        <v>875</v>
      </c>
      <c r="N30" s="72">
        <v>900</v>
      </c>
      <c r="O30" s="72">
        <v>921</v>
      </c>
      <c r="P30" s="326">
        <v>942.76</v>
      </c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</row>
    <row r="31" spans="1:30" s="58" customFormat="1">
      <c r="A31" s="238" t="s">
        <v>151</v>
      </c>
      <c r="B31" s="79"/>
      <c r="C31" s="239">
        <v>291</v>
      </c>
      <c r="D31" s="239">
        <v>307</v>
      </c>
      <c r="E31" s="239">
        <v>318</v>
      </c>
      <c r="F31" s="239">
        <v>329</v>
      </c>
      <c r="G31" s="79">
        <v>0</v>
      </c>
      <c r="H31" s="239">
        <v>351</v>
      </c>
      <c r="I31" s="239">
        <v>418</v>
      </c>
      <c r="J31" s="239">
        <v>473</v>
      </c>
      <c r="K31" s="239">
        <v>551</v>
      </c>
      <c r="L31" s="79"/>
      <c r="M31" s="239">
        <v>597</v>
      </c>
      <c r="N31" s="239">
        <v>641</v>
      </c>
      <c r="O31" s="239">
        <v>680</v>
      </c>
      <c r="P31" s="322">
        <v>725.04700000000003</v>
      </c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</row>
    <row r="32" spans="1:30" s="58" customFormat="1">
      <c r="A32" s="105"/>
      <c r="C32" s="69"/>
      <c r="D32" s="69"/>
      <c r="E32" s="69"/>
      <c r="F32" s="69"/>
      <c r="H32" s="69"/>
      <c r="I32" s="69"/>
      <c r="J32" s="69"/>
      <c r="K32" s="69"/>
      <c r="M32" s="69"/>
      <c r="N32" s="69"/>
      <c r="O32" s="69"/>
      <c r="P32" s="327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</row>
    <row r="33" spans="1:30" s="61" customFormat="1">
      <c r="A33" s="76" t="s">
        <v>122</v>
      </c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</row>
    <row r="34" spans="1:30" s="89" customFormat="1">
      <c r="A34" s="229" t="s">
        <v>3</v>
      </c>
      <c r="C34" s="91"/>
      <c r="D34" s="91"/>
      <c r="E34" s="91"/>
      <c r="F34" s="91"/>
      <c r="H34" s="91"/>
      <c r="I34" s="91"/>
      <c r="J34" s="91"/>
      <c r="K34" s="91"/>
      <c r="M34" s="91"/>
      <c r="N34" s="91"/>
      <c r="O34" s="91"/>
      <c r="P34" s="328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</row>
    <row r="35" spans="1:30" s="227" customFormat="1">
      <c r="A35" s="95" t="s">
        <v>130</v>
      </c>
      <c r="C35" s="91">
        <v>6369</v>
      </c>
      <c r="D35" s="91">
        <v>6491</v>
      </c>
      <c r="E35" s="91">
        <v>6640</v>
      </c>
      <c r="F35" s="91">
        <v>6851</v>
      </c>
      <c r="H35" s="91">
        <v>7009</v>
      </c>
      <c r="I35" s="91">
        <v>7112</v>
      </c>
      <c r="J35" s="91">
        <v>7200</v>
      </c>
      <c r="K35" s="91">
        <v>7270</v>
      </c>
      <c r="M35" s="91">
        <v>7310</v>
      </c>
      <c r="N35" s="91">
        <v>7358</v>
      </c>
      <c r="O35" s="91">
        <v>7416</v>
      </c>
      <c r="P35" s="328">
        <v>7497.7020000000002</v>
      </c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</row>
    <row r="36" spans="1:30" s="227" customFormat="1">
      <c r="A36" s="95" t="s">
        <v>131</v>
      </c>
      <c r="C36" s="91">
        <v>1298</v>
      </c>
      <c r="D36" s="91">
        <v>1327</v>
      </c>
      <c r="E36" s="91">
        <v>1355</v>
      </c>
      <c r="F36" s="91">
        <v>1377</v>
      </c>
      <c r="H36" s="91">
        <v>1364</v>
      </c>
      <c r="I36" s="91">
        <v>1334</v>
      </c>
      <c r="J36" s="91">
        <v>1287</v>
      </c>
      <c r="K36" s="91">
        <v>1231</v>
      </c>
      <c r="M36" s="91">
        <v>1164</v>
      </c>
      <c r="N36" s="91">
        <v>1104</v>
      </c>
      <c r="O36" s="91">
        <v>1052</v>
      </c>
      <c r="P36" s="328">
        <v>988.69799999999998</v>
      </c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</row>
    <row r="37" spans="1:30" s="227" customFormat="1">
      <c r="A37" s="95" t="s">
        <v>132</v>
      </c>
      <c r="C37" s="91">
        <v>858</v>
      </c>
      <c r="D37" s="91">
        <v>898</v>
      </c>
      <c r="E37" s="91">
        <v>963</v>
      </c>
      <c r="F37" s="91">
        <v>1033</v>
      </c>
      <c r="H37" s="91">
        <v>1079</v>
      </c>
      <c r="I37" s="91">
        <v>1126</v>
      </c>
      <c r="J37" s="91">
        <v>1175</v>
      </c>
      <c r="K37" s="91">
        <v>1225</v>
      </c>
      <c r="M37" s="91">
        <v>1273</v>
      </c>
      <c r="N37" s="91">
        <v>1328</v>
      </c>
      <c r="O37" s="91">
        <v>1385</v>
      </c>
      <c r="P37" s="328">
        <v>1435.98</v>
      </c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</row>
    <row r="38" spans="1:30" s="222" customFormat="1">
      <c r="A38" s="221" t="s">
        <v>133</v>
      </c>
      <c r="C38" s="223">
        <v>8526</v>
      </c>
      <c r="D38" s="223">
        <v>8716</v>
      </c>
      <c r="E38" s="223">
        <v>8957</v>
      </c>
      <c r="F38" s="223">
        <v>9262</v>
      </c>
      <c r="H38" s="223">
        <v>9452</v>
      </c>
      <c r="I38" s="223">
        <v>9573</v>
      </c>
      <c r="J38" s="223">
        <v>9662</v>
      </c>
      <c r="K38" s="223">
        <v>9726</v>
      </c>
      <c r="M38" s="223">
        <v>9747</v>
      </c>
      <c r="N38" s="223">
        <v>9790</v>
      </c>
      <c r="O38" s="223">
        <v>9853</v>
      </c>
      <c r="P38" s="325">
        <v>9922.3709999999992</v>
      </c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</row>
    <row r="39" spans="1:30" s="222" customFormat="1">
      <c r="A39" s="240" t="s">
        <v>151</v>
      </c>
      <c r="C39" s="239">
        <v>876</v>
      </c>
      <c r="D39" s="239">
        <v>949</v>
      </c>
      <c r="E39" s="239">
        <v>1042</v>
      </c>
      <c r="F39" s="239">
        <v>1198</v>
      </c>
      <c r="H39" s="239">
        <v>1366</v>
      </c>
      <c r="I39" s="239">
        <v>1601</v>
      </c>
      <c r="J39" s="239">
        <v>1760</v>
      </c>
      <c r="K39" s="239">
        <v>1959</v>
      </c>
      <c r="M39" s="239">
        <v>2085</v>
      </c>
      <c r="N39" s="239">
        <v>2183</v>
      </c>
      <c r="O39" s="239">
        <v>2259</v>
      </c>
      <c r="P39" s="322">
        <v>2368.6469999999999</v>
      </c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</row>
    <row r="40" spans="1:30" s="222" customFormat="1">
      <c r="A40" s="221" t="s">
        <v>134</v>
      </c>
      <c r="C40" s="223">
        <v>7689</v>
      </c>
      <c r="D40" s="223">
        <v>7898</v>
      </c>
      <c r="E40" s="223">
        <v>7309</v>
      </c>
      <c r="F40" s="223">
        <v>6537</v>
      </c>
      <c r="H40" s="223">
        <v>5820</v>
      </c>
      <c r="I40" s="223">
        <v>4983</v>
      </c>
      <c r="J40" s="223">
        <v>4696</v>
      </c>
      <c r="K40" s="223">
        <v>4698</v>
      </c>
      <c r="M40" s="223">
        <v>4621</v>
      </c>
      <c r="N40" s="223">
        <v>4694</v>
      </c>
      <c r="O40" s="223">
        <v>4761</v>
      </c>
      <c r="P40" s="325">
        <v>4882.5169999999998</v>
      </c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</row>
    <row r="41" spans="1:30" s="58" customFormat="1">
      <c r="A41" s="76" t="s">
        <v>22</v>
      </c>
      <c r="B41" s="79"/>
      <c r="C41" s="79">
        <v>16215</v>
      </c>
      <c r="D41" s="79">
        <v>16614</v>
      </c>
      <c r="E41" s="79">
        <v>16266</v>
      </c>
      <c r="F41" s="79">
        <v>15799</v>
      </c>
      <c r="G41" s="79"/>
      <c r="H41" s="79">
        <v>15272</v>
      </c>
      <c r="I41" s="79">
        <v>14555</v>
      </c>
      <c r="J41" s="79">
        <v>14358</v>
      </c>
      <c r="K41" s="79">
        <v>14424</v>
      </c>
      <c r="L41" s="79"/>
      <c r="M41" s="79">
        <v>14368</v>
      </c>
      <c r="N41" s="79">
        <v>14484</v>
      </c>
      <c r="O41" s="79">
        <v>14614</v>
      </c>
      <c r="P41" s="325">
        <v>14804.888000000001</v>
      </c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</row>
    <row r="42" spans="1:30" s="58" customFormat="1">
      <c r="A42" s="76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325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</row>
    <row r="43" spans="1:30">
      <c r="A43" s="60" t="s">
        <v>41</v>
      </c>
      <c r="B43" s="6"/>
      <c r="C43" s="8"/>
      <c r="D43" s="8"/>
      <c r="E43" s="8"/>
      <c r="F43" s="8"/>
      <c r="G43" s="6"/>
      <c r="H43" s="8"/>
      <c r="I43" s="8"/>
      <c r="J43" s="8"/>
      <c r="K43" s="8"/>
      <c r="L43" s="6"/>
      <c r="M43" s="8"/>
      <c r="N43" s="8"/>
      <c r="O43" s="8"/>
      <c r="P43" s="317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</row>
    <row r="44" spans="1:30" s="58" customFormat="1">
      <c r="A44" s="63" t="s">
        <v>37</v>
      </c>
      <c r="C44" s="64">
        <v>780</v>
      </c>
      <c r="D44" s="64">
        <v>730</v>
      </c>
      <c r="E44" s="64">
        <v>693</v>
      </c>
      <c r="F44" s="64">
        <v>652</v>
      </c>
      <c r="H44" s="64">
        <v>614</v>
      </c>
      <c r="I44" s="64">
        <v>587</v>
      </c>
      <c r="J44" s="64">
        <v>564</v>
      </c>
      <c r="K44" s="64">
        <v>531</v>
      </c>
      <c r="M44" s="64">
        <v>507</v>
      </c>
      <c r="N44" s="64">
        <v>487</v>
      </c>
      <c r="O44" s="64">
        <v>467</v>
      </c>
      <c r="P44" s="319">
        <v>436.89699999999999</v>
      </c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</row>
    <row r="45" spans="1:30" s="58" customFormat="1">
      <c r="A45" s="63" t="s">
        <v>38</v>
      </c>
      <c r="C45" s="64">
        <v>234</v>
      </c>
      <c r="D45" s="64">
        <v>222</v>
      </c>
      <c r="E45" s="64">
        <v>213</v>
      </c>
      <c r="F45" s="64">
        <v>202</v>
      </c>
      <c r="H45" s="64">
        <v>195</v>
      </c>
      <c r="I45" s="64">
        <v>183</v>
      </c>
      <c r="J45" s="64">
        <v>175</v>
      </c>
      <c r="K45" s="64">
        <v>167</v>
      </c>
      <c r="M45" s="64">
        <v>165</v>
      </c>
      <c r="N45" s="64">
        <v>156</v>
      </c>
      <c r="O45" s="64">
        <v>151</v>
      </c>
      <c r="P45" s="319">
        <v>144.27099999999999</v>
      </c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</row>
    <row r="46" spans="1:30" s="58" customFormat="1" ht="13.5" thickBot="1">
      <c r="A46" s="100" t="s">
        <v>10</v>
      </c>
      <c r="B46" s="71"/>
      <c r="C46" s="101">
        <v>125</v>
      </c>
      <c r="D46" s="101">
        <v>120</v>
      </c>
      <c r="E46" s="101">
        <v>116</v>
      </c>
      <c r="F46" s="101">
        <v>110</v>
      </c>
      <c r="G46" s="71"/>
      <c r="H46" s="101">
        <v>105</v>
      </c>
      <c r="I46" s="101">
        <v>100</v>
      </c>
      <c r="J46" s="101">
        <v>96</v>
      </c>
      <c r="K46" s="101">
        <v>91</v>
      </c>
      <c r="L46" s="71"/>
      <c r="M46" s="101">
        <v>87</v>
      </c>
      <c r="N46" s="101">
        <v>83</v>
      </c>
      <c r="O46" s="101">
        <v>80</v>
      </c>
      <c r="P46" s="329">
        <v>76.373999999999995</v>
      </c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</row>
    <row r="47" spans="1:30" ht="12" customHeight="1" thickTop="1">
      <c r="A47" s="59"/>
      <c r="B47" s="6"/>
      <c r="C47" s="8"/>
      <c r="D47" s="8"/>
      <c r="E47" s="8"/>
      <c r="F47" s="8"/>
      <c r="G47" s="6"/>
      <c r="H47" s="8"/>
      <c r="I47" s="8"/>
      <c r="J47" s="8"/>
      <c r="K47" s="8"/>
      <c r="L47" s="6"/>
      <c r="M47" s="8"/>
      <c r="N47" s="8"/>
      <c r="O47" s="8"/>
      <c r="P47" s="330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</row>
    <row r="48" spans="1:30" ht="18">
      <c r="A48" s="369" t="s">
        <v>152</v>
      </c>
      <c r="B48" s="6"/>
      <c r="C48" s="356">
        <v>2016</v>
      </c>
      <c r="D48" s="356"/>
      <c r="E48" s="356"/>
      <c r="F48" s="356"/>
      <c r="G48" s="6"/>
      <c r="H48" s="356">
        <v>2017</v>
      </c>
      <c r="I48" s="356"/>
      <c r="J48" s="356"/>
      <c r="K48" s="356"/>
      <c r="L48" s="6"/>
      <c r="M48" s="356">
        <v>2018</v>
      </c>
      <c r="N48" s="356"/>
      <c r="O48" s="356"/>
      <c r="P48" s="356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</row>
    <row r="49" spans="1:30">
      <c r="A49" s="370"/>
      <c r="B49" s="6"/>
      <c r="C49" s="7" t="s">
        <v>0</v>
      </c>
      <c r="D49" s="7" t="s">
        <v>1</v>
      </c>
      <c r="E49" s="7" t="s">
        <v>2</v>
      </c>
      <c r="F49" s="7" t="s">
        <v>5</v>
      </c>
      <c r="G49" s="6"/>
      <c r="H49" s="7" t="s">
        <v>0</v>
      </c>
      <c r="I49" s="7" t="s">
        <v>1</v>
      </c>
      <c r="J49" s="7" t="s">
        <v>2</v>
      </c>
      <c r="K49" s="7" t="s">
        <v>5</v>
      </c>
      <c r="L49" s="6"/>
      <c r="M49" s="7" t="s">
        <v>0</v>
      </c>
      <c r="N49" s="7" t="s">
        <v>1</v>
      </c>
      <c r="O49" s="7" t="s">
        <v>2</v>
      </c>
      <c r="P49" s="316" t="s">
        <v>5</v>
      </c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</row>
    <row r="50" spans="1:30">
      <c r="A50" s="59"/>
      <c r="B50" s="6"/>
      <c r="C50" s="8"/>
      <c r="D50" s="8"/>
      <c r="E50" s="8"/>
      <c r="F50" s="8"/>
      <c r="G50" s="6"/>
      <c r="H50" s="8"/>
      <c r="I50" s="8"/>
      <c r="J50" s="8"/>
      <c r="K50" s="8"/>
      <c r="L50" s="6"/>
      <c r="M50" s="8"/>
      <c r="N50" s="8"/>
      <c r="O50" s="8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</row>
    <row r="51" spans="1:30" s="58" customFormat="1">
      <c r="A51" s="65" t="s">
        <v>162</v>
      </c>
      <c r="C51" s="80">
        <v>123.5</v>
      </c>
      <c r="D51" s="80">
        <v>121.6</v>
      </c>
      <c r="E51" s="80">
        <v>119.8</v>
      </c>
      <c r="F51" s="80">
        <v>116.5</v>
      </c>
      <c r="H51" s="80">
        <v>112.5</v>
      </c>
      <c r="I51" s="80">
        <v>105</v>
      </c>
      <c r="J51" s="80">
        <v>102.8</v>
      </c>
      <c r="K51" s="80">
        <v>103.1</v>
      </c>
      <c r="M51" s="80">
        <v>100.8</v>
      </c>
      <c r="N51" s="80">
        <v>102.4</v>
      </c>
      <c r="O51" s="80">
        <v>103</v>
      </c>
      <c r="P51" s="80">
        <v>101.9</v>
      </c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</row>
    <row r="52" spans="1:30">
      <c r="A52" s="59"/>
      <c r="B52" s="6"/>
      <c r="C52" s="8"/>
      <c r="D52" s="8"/>
      <c r="E52" s="8"/>
      <c r="F52" s="8"/>
      <c r="G52" s="6"/>
      <c r="H52" s="8"/>
      <c r="I52" s="8"/>
      <c r="J52" s="8"/>
      <c r="K52" s="8"/>
      <c r="L52" s="6"/>
      <c r="M52" s="8"/>
      <c r="N52" s="8"/>
      <c r="O52" s="8"/>
      <c r="P52" s="8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</row>
    <row r="53" spans="1:30" s="58" customFormat="1">
      <c r="A53" s="65" t="s">
        <v>164</v>
      </c>
      <c r="B53" s="84"/>
      <c r="C53" s="80">
        <v>39.200000000000003</v>
      </c>
      <c r="D53" s="80">
        <v>38.700000000000003</v>
      </c>
      <c r="E53" s="80">
        <v>38.4</v>
      </c>
      <c r="F53" s="80">
        <v>38</v>
      </c>
      <c r="G53" s="84">
        <v>0</v>
      </c>
      <c r="H53" s="80">
        <v>37.5</v>
      </c>
      <c r="I53" s="80">
        <v>36.9</v>
      </c>
      <c r="J53" s="80">
        <v>37.1</v>
      </c>
      <c r="K53" s="80">
        <v>37.1</v>
      </c>
      <c r="L53" s="84"/>
      <c r="M53" s="80">
        <v>36.9</v>
      </c>
      <c r="N53" s="80">
        <v>36.9</v>
      </c>
      <c r="O53" s="80">
        <v>36.9</v>
      </c>
      <c r="P53" s="80">
        <v>36.700000000000003</v>
      </c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</row>
    <row r="54" spans="1:30">
      <c r="A54" s="59"/>
      <c r="B54" s="6"/>
      <c r="C54" s="8"/>
      <c r="D54" s="8"/>
      <c r="E54" s="8"/>
      <c r="F54" s="8"/>
      <c r="G54" s="6">
        <v>0</v>
      </c>
      <c r="H54" s="8"/>
      <c r="I54" s="8"/>
      <c r="J54" s="8"/>
      <c r="K54" s="8"/>
      <c r="L54" s="6"/>
      <c r="M54" s="8"/>
      <c r="N54" s="8"/>
      <c r="O54" s="8"/>
      <c r="P54" s="8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</row>
    <row r="55" spans="1:30" s="61" customFormat="1">
      <c r="A55" s="65" t="s">
        <v>165</v>
      </c>
      <c r="C55" s="61">
        <v>60.9</v>
      </c>
      <c r="D55" s="61">
        <v>60.9</v>
      </c>
      <c r="E55" s="61">
        <v>59.8</v>
      </c>
      <c r="F55" s="61">
        <v>59.4</v>
      </c>
      <c r="G55" s="61">
        <v>0</v>
      </c>
      <c r="H55" s="254">
        <v>58</v>
      </c>
      <c r="I55" s="61">
        <v>57.3</v>
      </c>
      <c r="J55" s="61">
        <v>58.8</v>
      </c>
      <c r="K55" s="61">
        <v>56.6</v>
      </c>
      <c r="M55" s="61">
        <v>56.6</v>
      </c>
      <c r="N55" s="61">
        <v>56.8</v>
      </c>
      <c r="O55" s="61">
        <v>56.6</v>
      </c>
      <c r="P55" s="61">
        <v>56.3</v>
      </c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</row>
    <row r="56" spans="1:30">
      <c r="A56" s="59"/>
      <c r="C56" s="80"/>
      <c r="D56" s="80"/>
      <c r="E56" s="80"/>
      <c r="F56" s="80"/>
      <c r="H56" s="80"/>
      <c r="I56" s="80"/>
      <c r="J56" s="80"/>
      <c r="K56" s="80"/>
      <c r="M56" s="80"/>
      <c r="N56" s="80"/>
      <c r="O56" s="80"/>
      <c r="P56" s="80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</row>
    <row r="57" spans="1:30" s="231" customFormat="1">
      <c r="A57" s="78" t="s">
        <v>161</v>
      </c>
      <c r="B57" s="227"/>
      <c r="C57" s="90">
        <v>23</v>
      </c>
      <c r="D57" s="90">
        <v>22.2</v>
      </c>
      <c r="E57" s="90">
        <v>22.1</v>
      </c>
      <c r="F57" s="90">
        <v>21.9</v>
      </c>
      <c r="G57" s="227">
        <v>0</v>
      </c>
      <c r="H57" s="90">
        <v>21.8</v>
      </c>
      <c r="I57" s="90">
        <v>23.5</v>
      </c>
      <c r="J57" s="90">
        <v>23.5</v>
      </c>
      <c r="K57" s="90">
        <v>23</v>
      </c>
      <c r="L57" s="227"/>
      <c r="M57" s="90">
        <v>21.9</v>
      </c>
      <c r="N57" s="90">
        <v>21.7</v>
      </c>
      <c r="O57" s="90">
        <v>21.7</v>
      </c>
      <c r="P57" s="90">
        <v>21</v>
      </c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</row>
    <row r="58" spans="1:30" s="231" customFormat="1">
      <c r="A58" s="94" t="s">
        <v>156</v>
      </c>
      <c r="B58" s="227"/>
      <c r="C58" s="90">
        <v>38.200000000000003</v>
      </c>
      <c r="D58" s="90">
        <v>37.1</v>
      </c>
      <c r="E58" s="90">
        <v>36.5</v>
      </c>
      <c r="F58" s="90">
        <v>34.200000000000003</v>
      </c>
      <c r="G58" s="227">
        <v>0</v>
      </c>
      <c r="H58" s="90">
        <v>32.799999999999997</v>
      </c>
      <c r="I58" s="90">
        <v>32.9</v>
      </c>
      <c r="J58" s="90">
        <v>30.9</v>
      </c>
      <c r="K58" s="90">
        <v>30.3</v>
      </c>
      <c r="L58" s="227"/>
      <c r="M58" s="90">
        <v>29.2</v>
      </c>
      <c r="N58" s="90">
        <v>28.7</v>
      </c>
      <c r="O58" s="90">
        <v>28.7</v>
      </c>
      <c r="P58" s="90">
        <v>27.8</v>
      </c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</row>
    <row r="59" spans="1:30">
      <c r="A59" s="95" t="s">
        <v>130</v>
      </c>
      <c r="C59" s="80">
        <v>40.5</v>
      </c>
      <c r="D59" s="80">
        <v>39.6</v>
      </c>
      <c r="E59" s="80">
        <v>39.299999999999997</v>
      </c>
      <c r="F59" s="80">
        <v>36.6</v>
      </c>
      <c r="G59" s="58">
        <v>0</v>
      </c>
      <c r="H59" s="80">
        <v>35.1</v>
      </c>
      <c r="I59" s="80">
        <v>35.5</v>
      </c>
      <c r="J59" s="80">
        <v>33.1</v>
      </c>
      <c r="K59" s="80">
        <v>32.5</v>
      </c>
      <c r="M59" s="80">
        <v>31.1</v>
      </c>
      <c r="N59" s="80">
        <v>30.5</v>
      </c>
      <c r="O59" s="80">
        <v>30.5</v>
      </c>
      <c r="P59" s="80">
        <v>29.6</v>
      </c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</row>
    <row r="60" spans="1:30">
      <c r="A60" s="95" t="s">
        <v>131</v>
      </c>
      <c r="C60" s="80">
        <v>27.6</v>
      </c>
      <c r="D60" s="80">
        <v>25.5</v>
      </c>
      <c r="E60" s="80">
        <v>23.5</v>
      </c>
      <c r="F60" s="80">
        <v>23.2</v>
      </c>
      <c r="G60" s="58">
        <v>0</v>
      </c>
      <c r="H60" s="80">
        <v>22.3</v>
      </c>
      <c r="I60" s="80">
        <v>20.9</v>
      </c>
      <c r="J60" s="80">
        <v>20.3</v>
      </c>
      <c r="K60" s="80">
        <v>19.399999999999999</v>
      </c>
      <c r="M60" s="80">
        <v>19.100000000000001</v>
      </c>
      <c r="N60" s="80">
        <v>18.399999999999999</v>
      </c>
      <c r="O60" s="80">
        <v>17.8</v>
      </c>
      <c r="P60" s="80">
        <v>17</v>
      </c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</row>
    <row r="61" spans="1:30">
      <c r="A61" s="94" t="s">
        <v>135</v>
      </c>
      <c r="C61" s="80">
        <v>9.6</v>
      </c>
      <c r="D61" s="80">
        <v>9.1</v>
      </c>
      <c r="E61" s="80">
        <v>9.1999999999999993</v>
      </c>
      <c r="F61" s="80">
        <v>9.4</v>
      </c>
      <c r="G61" s="58">
        <v>0</v>
      </c>
      <c r="H61" s="80">
        <v>9.3000000000000007</v>
      </c>
      <c r="I61" s="80">
        <v>11.3</v>
      </c>
      <c r="J61" s="80">
        <v>13</v>
      </c>
      <c r="K61" s="80">
        <v>12.6</v>
      </c>
      <c r="M61" s="80">
        <v>11.9</v>
      </c>
      <c r="N61" s="80">
        <v>12.3</v>
      </c>
      <c r="O61" s="80">
        <v>12.6</v>
      </c>
      <c r="P61" s="80">
        <v>12.2</v>
      </c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</row>
    <row r="62" spans="1:30">
      <c r="A62" s="94"/>
      <c r="B62" s="80"/>
      <c r="C62" s="80"/>
      <c r="D62" s="80"/>
      <c r="E62" s="80"/>
      <c r="F62" s="80"/>
      <c r="G62" s="80">
        <v>0</v>
      </c>
      <c r="H62" s="80"/>
      <c r="I62" s="80"/>
      <c r="J62" s="80"/>
      <c r="K62" s="80"/>
      <c r="L62" s="80"/>
      <c r="M62" s="80"/>
      <c r="N62" s="80"/>
      <c r="O62" s="80"/>
      <c r="P62" s="80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</row>
    <row r="63" spans="1:30">
      <c r="A63" s="245" t="s">
        <v>157</v>
      </c>
      <c r="B63" s="80"/>
      <c r="C63" s="80">
        <v>5.3</v>
      </c>
      <c r="D63" s="80">
        <v>5.3</v>
      </c>
      <c r="E63" s="80">
        <v>5.3</v>
      </c>
      <c r="F63" s="80">
        <v>5.9</v>
      </c>
      <c r="G63" s="80">
        <v>0</v>
      </c>
      <c r="H63" s="80">
        <v>6</v>
      </c>
      <c r="I63" s="80">
        <v>6.7</v>
      </c>
      <c r="J63" s="80">
        <v>7.3</v>
      </c>
      <c r="K63" s="80">
        <v>7.7</v>
      </c>
      <c r="L63" s="80"/>
      <c r="M63" s="80">
        <v>7.2</v>
      </c>
      <c r="N63" s="80">
        <v>7.6</v>
      </c>
      <c r="O63" s="80">
        <v>7.6</v>
      </c>
      <c r="P63" s="80">
        <v>7.6</v>
      </c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</row>
    <row r="64" spans="1:30" s="215" customFormat="1" ht="11.25" customHeight="1" thickBot="1">
      <c r="A64" s="219"/>
      <c r="B64" s="214"/>
      <c r="C64" s="220"/>
      <c r="D64" s="220"/>
      <c r="E64" s="220"/>
      <c r="F64" s="220"/>
      <c r="G64" s="214"/>
      <c r="H64" s="220"/>
      <c r="I64" s="220"/>
      <c r="J64" s="220"/>
      <c r="K64" s="220"/>
      <c r="L64" s="214"/>
      <c r="M64" s="220"/>
      <c r="N64" s="220"/>
      <c r="O64" s="220"/>
      <c r="P64" s="220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</row>
    <row r="65" spans="1:30" s="215" customFormat="1" ht="11.25" customHeight="1" thickTop="1">
      <c r="A65" s="212"/>
      <c r="B65" s="214"/>
      <c r="C65" s="213"/>
      <c r="D65" s="213"/>
      <c r="E65" s="213"/>
      <c r="F65" s="213"/>
      <c r="G65" s="214"/>
      <c r="H65" s="213"/>
      <c r="I65" s="213"/>
      <c r="J65" s="213"/>
      <c r="K65" s="213"/>
      <c r="L65" s="214"/>
      <c r="M65" s="213"/>
      <c r="N65" s="213"/>
      <c r="O65" s="213"/>
      <c r="P65" s="331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</row>
    <row r="66" spans="1:30" ht="18">
      <c r="A66" s="369" t="s">
        <v>153</v>
      </c>
      <c r="B66" s="6"/>
      <c r="C66" s="356">
        <v>2016</v>
      </c>
      <c r="D66" s="356"/>
      <c r="E66" s="356"/>
      <c r="F66" s="356"/>
      <c r="G66" s="6"/>
      <c r="H66" s="356">
        <v>2017</v>
      </c>
      <c r="I66" s="356"/>
      <c r="J66" s="356"/>
      <c r="K66" s="356"/>
      <c r="L66" s="6"/>
      <c r="M66" s="356">
        <v>2018</v>
      </c>
      <c r="N66" s="356"/>
      <c r="O66" s="356"/>
      <c r="P66" s="356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</row>
    <row r="67" spans="1:30">
      <c r="A67" s="370"/>
      <c r="B67" s="6"/>
      <c r="C67" s="7" t="s">
        <v>0</v>
      </c>
      <c r="D67" s="7" t="s">
        <v>1</v>
      </c>
      <c r="E67" s="7" t="s">
        <v>2</v>
      </c>
      <c r="F67" s="7" t="s">
        <v>5</v>
      </c>
      <c r="G67" s="6"/>
      <c r="H67" s="7" t="s">
        <v>0</v>
      </c>
      <c r="I67" s="7" t="s">
        <v>1</v>
      </c>
      <c r="J67" s="7" t="s">
        <v>2</v>
      </c>
      <c r="K67" s="7" t="s">
        <v>5</v>
      </c>
      <c r="L67" s="6"/>
      <c r="M67" s="7" t="s">
        <v>0</v>
      </c>
      <c r="N67" s="7" t="s">
        <v>1</v>
      </c>
      <c r="O67" s="7" t="s">
        <v>2</v>
      </c>
      <c r="P67" s="316" t="s">
        <v>5</v>
      </c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</row>
    <row r="68" spans="1:30">
      <c r="A68" s="59"/>
      <c r="B68" s="6"/>
      <c r="C68" s="8"/>
      <c r="D68" s="8"/>
      <c r="E68" s="8"/>
      <c r="F68" s="8"/>
      <c r="G68" s="6"/>
      <c r="H68" s="8"/>
      <c r="I68" s="8"/>
      <c r="J68" s="8"/>
      <c r="K68" s="8"/>
      <c r="L68" s="6"/>
      <c r="M68" s="8"/>
      <c r="N68" s="8"/>
      <c r="O68" s="8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</row>
    <row r="69" spans="1:30">
      <c r="A69" s="242" t="s">
        <v>182</v>
      </c>
      <c r="B69" s="6"/>
      <c r="C69" s="8"/>
      <c r="D69" s="8"/>
      <c r="E69" s="8"/>
      <c r="F69" s="8"/>
      <c r="G69" s="6"/>
      <c r="H69" s="8"/>
      <c r="I69" s="8"/>
      <c r="J69" s="8"/>
      <c r="K69" s="8"/>
      <c r="L69" s="6"/>
      <c r="M69" s="8"/>
      <c r="N69" s="8"/>
      <c r="O69" s="8"/>
      <c r="P69" s="317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</row>
    <row r="70" spans="1:30" s="58" customFormat="1">
      <c r="A70" s="241" t="s">
        <v>154</v>
      </c>
      <c r="C70" s="244">
        <v>1326</v>
      </c>
      <c r="D70" s="244">
        <v>1339</v>
      </c>
      <c r="E70" s="244">
        <v>1320</v>
      </c>
      <c r="F70" s="244">
        <v>1290</v>
      </c>
      <c r="H70" s="244">
        <v>1239</v>
      </c>
      <c r="I70" s="244">
        <v>1260</v>
      </c>
      <c r="J70" s="244">
        <v>1225</v>
      </c>
      <c r="K70" s="244">
        <v>1214</v>
      </c>
      <c r="M70" s="244">
        <v>1175</v>
      </c>
      <c r="N70" s="244">
        <v>1180</v>
      </c>
      <c r="O70" s="244">
        <v>1177</v>
      </c>
      <c r="P70" s="244">
        <v>1160</v>
      </c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</row>
    <row r="71" spans="1:30">
      <c r="A71" s="211" t="s">
        <v>155</v>
      </c>
      <c r="B71" s="6"/>
      <c r="C71" s="244">
        <v>389</v>
      </c>
      <c r="D71" s="244">
        <v>386</v>
      </c>
      <c r="E71" s="244">
        <v>385</v>
      </c>
      <c r="F71" s="244">
        <v>388</v>
      </c>
      <c r="G71" s="6"/>
      <c r="H71" s="244">
        <v>393</v>
      </c>
      <c r="I71" s="244">
        <v>395</v>
      </c>
      <c r="J71" s="244">
        <v>411</v>
      </c>
      <c r="K71" s="244">
        <v>418</v>
      </c>
      <c r="L71" s="6"/>
      <c r="M71" s="244">
        <v>435</v>
      </c>
      <c r="N71" s="244">
        <v>453</v>
      </c>
      <c r="O71" s="244">
        <v>470</v>
      </c>
      <c r="P71" s="244">
        <v>472</v>
      </c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</row>
    <row r="72" spans="1:30" s="58" customFormat="1">
      <c r="A72" s="65"/>
      <c r="B72" s="84"/>
      <c r="C72" s="80"/>
      <c r="D72" s="80"/>
      <c r="E72" s="80"/>
      <c r="F72" s="80"/>
      <c r="G72" s="84"/>
      <c r="H72" s="80"/>
      <c r="I72" s="80"/>
      <c r="J72" s="80"/>
      <c r="K72" s="80"/>
      <c r="L72" s="84"/>
      <c r="M72" s="80"/>
      <c r="N72" s="80"/>
      <c r="O72" s="80"/>
      <c r="P72" s="80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</row>
    <row r="73" spans="1:30">
      <c r="A73" s="242" t="s">
        <v>181</v>
      </c>
      <c r="B73" s="6"/>
      <c r="C73" s="8"/>
      <c r="D73" s="8"/>
      <c r="E73" s="8"/>
      <c r="F73" s="8"/>
      <c r="G73" s="6"/>
      <c r="H73" s="8"/>
      <c r="I73" s="8"/>
      <c r="J73" s="8"/>
      <c r="K73" s="8"/>
      <c r="L73" s="6"/>
      <c r="M73" s="244"/>
      <c r="N73" s="244"/>
      <c r="O73" s="244"/>
      <c r="P73" s="24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</row>
    <row r="74" spans="1:30" s="61" customFormat="1">
      <c r="A74" s="241" t="s">
        <v>158</v>
      </c>
      <c r="C74" s="243">
        <v>28.8</v>
      </c>
      <c r="D74" s="243">
        <v>28</v>
      </c>
      <c r="E74" s="243">
        <v>27.9</v>
      </c>
      <c r="F74" s="243">
        <v>28.3</v>
      </c>
      <c r="H74" s="243">
        <v>28.1</v>
      </c>
      <c r="I74" s="243">
        <v>30.1</v>
      </c>
      <c r="J74" s="243">
        <v>30.5</v>
      </c>
      <c r="K74" s="243">
        <v>30.3</v>
      </c>
      <c r="M74" s="253">
        <v>28.7</v>
      </c>
      <c r="N74" s="253">
        <v>28.8</v>
      </c>
      <c r="O74" s="253">
        <v>28.6</v>
      </c>
      <c r="P74" s="253">
        <v>28</v>
      </c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</row>
    <row r="75" spans="1:30">
      <c r="A75" s="211" t="s">
        <v>46</v>
      </c>
      <c r="C75" s="243">
        <v>60.3</v>
      </c>
      <c r="D75" s="243">
        <v>60.1</v>
      </c>
      <c r="E75" s="243">
        <v>59.9</v>
      </c>
      <c r="F75" s="243">
        <v>59.2</v>
      </c>
      <c r="H75" s="243">
        <v>58.2</v>
      </c>
      <c r="I75" s="243">
        <v>57.1</v>
      </c>
      <c r="J75" s="243">
        <v>58.1</v>
      </c>
      <c r="K75" s="243">
        <v>57.7</v>
      </c>
      <c r="M75" s="253">
        <v>58.6</v>
      </c>
      <c r="N75" s="253">
        <v>60.1</v>
      </c>
      <c r="O75" s="253">
        <v>61.8</v>
      </c>
      <c r="P75" s="253">
        <v>61.2</v>
      </c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</row>
    <row r="76" spans="1:30" s="215" customFormat="1" ht="11.25" customHeight="1" thickBot="1">
      <c r="A76" s="219"/>
      <c r="B76" s="214"/>
      <c r="C76" s="220"/>
      <c r="D76" s="220"/>
      <c r="E76" s="220"/>
      <c r="F76" s="220"/>
      <c r="G76" s="214"/>
      <c r="H76" s="220"/>
      <c r="I76" s="220"/>
      <c r="J76" s="220"/>
      <c r="K76" s="220"/>
      <c r="L76" s="214"/>
      <c r="M76" s="220"/>
      <c r="N76" s="220"/>
      <c r="O76" s="220"/>
      <c r="P76" s="220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</row>
    <row r="77" spans="1:30" s="215" customFormat="1" ht="11.25" customHeight="1" thickTop="1">
      <c r="A77" s="212"/>
      <c r="B77" s="214"/>
      <c r="C77" s="213"/>
      <c r="D77" s="213"/>
      <c r="E77" s="213"/>
      <c r="F77" s="213"/>
      <c r="G77" s="214"/>
      <c r="H77" s="213"/>
      <c r="I77" s="213"/>
      <c r="J77" s="213"/>
      <c r="K77" s="213"/>
      <c r="L77" s="214"/>
      <c r="M77" s="213"/>
      <c r="N77" s="213"/>
      <c r="O77" s="213"/>
      <c r="P77" s="332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</row>
    <row r="78" spans="1:30" ht="18">
      <c r="A78" s="369" t="s">
        <v>24</v>
      </c>
      <c r="B78" s="6"/>
      <c r="C78" s="356">
        <v>2016</v>
      </c>
      <c r="D78" s="356"/>
      <c r="E78" s="356"/>
      <c r="F78" s="356"/>
      <c r="G78" s="6"/>
      <c r="H78" s="356">
        <v>2017</v>
      </c>
      <c r="I78" s="356"/>
      <c r="J78" s="356"/>
      <c r="K78" s="356"/>
      <c r="L78" s="6"/>
      <c r="M78" s="356">
        <v>2018</v>
      </c>
      <c r="N78" s="356"/>
      <c r="O78" s="356"/>
      <c r="P78" s="356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</row>
    <row r="79" spans="1:30">
      <c r="A79" s="370"/>
      <c r="B79" s="6"/>
      <c r="C79" s="7" t="s">
        <v>0</v>
      </c>
      <c r="D79" s="7" t="s">
        <v>1</v>
      </c>
      <c r="E79" s="7" t="s">
        <v>2</v>
      </c>
      <c r="F79" s="7" t="s">
        <v>5</v>
      </c>
      <c r="G79" s="6"/>
      <c r="H79" s="7" t="s">
        <v>0</v>
      </c>
      <c r="I79" s="7" t="s">
        <v>1</v>
      </c>
      <c r="J79" s="7" t="s">
        <v>2</v>
      </c>
      <c r="K79" s="7" t="s">
        <v>5</v>
      </c>
      <c r="L79" s="6"/>
      <c r="M79" s="7" t="s">
        <v>0</v>
      </c>
      <c r="N79" s="7" t="s">
        <v>1</v>
      </c>
      <c r="O79" s="7" t="s">
        <v>2</v>
      </c>
      <c r="P79" s="316" t="s">
        <v>5</v>
      </c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</row>
    <row r="80" spans="1:30">
      <c r="A80" s="97"/>
      <c r="B80" s="6"/>
      <c r="C80" s="8"/>
      <c r="D80" s="8"/>
      <c r="E80" s="8"/>
      <c r="F80" s="8"/>
      <c r="G80" s="6"/>
      <c r="H80" s="8"/>
      <c r="I80" s="8"/>
      <c r="J80" s="8"/>
      <c r="K80" s="8"/>
      <c r="L80" s="6"/>
      <c r="M80" s="8"/>
      <c r="N80" s="8"/>
      <c r="O80" s="8"/>
      <c r="P80" s="33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</row>
    <row r="81" spans="1:30" s="58" customFormat="1">
      <c r="A81" s="75" t="s">
        <v>8</v>
      </c>
      <c r="P81" s="333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</row>
    <row r="82" spans="1:30" s="58" customFormat="1">
      <c r="A82" s="73" t="s">
        <v>19</v>
      </c>
      <c r="C82" s="66">
        <v>0.41399999999999998</v>
      </c>
      <c r="D82" s="66">
        <v>0.40799999999999997</v>
      </c>
      <c r="E82" s="66">
        <v>0.40300000000000002</v>
      </c>
      <c r="F82" s="66">
        <v>0.39700000000000002</v>
      </c>
      <c r="H82" s="66">
        <v>0.39100000000000001</v>
      </c>
      <c r="I82" s="66">
        <v>0.38500000000000001</v>
      </c>
      <c r="J82" s="66">
        <v>0.38</v>
      </c>
      <c r="K82" s="66">
        <v>0.373</v>
      </c>
      <c r="M82" s="66">
        <v>0.36699999999999999</v>
      </c>
      <c r="N82" s="66">
        <v>0.36199999999999999</v>
      </c>
      <c r="O82" s="66">
        <v>0.35599999999999998</v>
      </c>
      <c r="P82" s="66">
        <v>0.35</v>
      </c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</row>
    <row r="83" spans="1:30" s="61" customFormat="1">
      <c r="A83" s="73" t="s">
        <v>9</v>
      </c>
      <c r="B83" s="67"/>
      <c r="C83" s="67">
        <v>7.9</v>
      </c>
      <c r="D83" s="67">
        <v>7.8</v>
      </c>
      <c r="E83" s="67">
        <v>7.8</v>
      </c>
      <c r="F83" s="67">
        <v>7.7</v>
      </c>
      <c r="G83" s="67"/>
      <c r="H83" s="67">
        <v>7.6</v>
      </c>
      <c r="I83" s="67">
        <v>7.5</v>
      </c>
      <c r="J83" s="67">
        <v>7.4</v>
      </c>
      <c r="K83" s="67">
        <v>7.3</v>
      </c>
      <c r="L83" s="67"/>
      <c r="M83" s="67">
        <v>7.2</v>
      </c>
      <c r="N83" s="67">
        <v>7.1</v>
      </c>
      <c r="O83" s="67">
        <v>7</v>
      </c>
      <c r="P83" s="67">
        <v>6.9</v>
      </c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</row>
    <row r="84" spans="1:30" s="58" customFormat="1">
      <c r="A84" s="73" t="s">
        <v>21</v>
      </c>
      <c r="C84" s="68">
        <v>0.51900000000000002</v>
      </c>
      <c r="D84" s="68">
        <v>0.51700000000000002</v>
      </c>
      <c r="E84" s="68">
        <v>0.51400000000000001</v>
      </c>
      <c r="F84" s="68">
        <v>0.51200000000000001</v>
      </c>
      <c r="H84" s="68">
        <v>0.51100000000000001</v>
      </c>
      <c r="I84" s="68">
        <v>0.50900000000000001</v>
      </c>
      <c r="J84" s="68">
        <v>0.50700000000000001</v>
      </c>
      <c r="K84" s="68">
        <v>0.505</v>
      </c>
      <c r="M84" s="68">
        <v>0.502</v>
      </c>
      <c r="N84" s="68">
        <v>0.499</v>
      </c>
      <c r="O84" s="68">
        <v>0.495</v>
      </c>
      <c r="P84" s="68">
        <v>0.49099999999999999</v>
      </c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</row>
    <row r="85" spans="1:30" s="58" customFormat="1">
      <c r="A85" s="65"/>
      <c r="C85" s="96"/>
      <c r="D85" s="96"/>
      <c r="E85" s="96"/>
      <c r="F85" s="96"/>
      <c r="H85" s="96"/>
      <c r="I85" s="96"/>
      <c r="J85" s="96"/>
      <c r="K85" s="96"/>
      <c r="M85" s="96"/>
      <c r="N85" s="96"/>
      <c r="O85" s="96"/>
      <c r="P85" s="96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</row>
    <row r="86" spans="1:30" s="58" customFormat="1" ht="14.25">
      <c r="A86" s="75" t="s">
        <v>25</v>
      </c>
      <c r="C86" s="66"/>
      <c r="D86" s="66"/>
      <c r="E86" s="66"/>
      <c r="F86" s="66"/>
      <c r="H86" s="66"/>
      <c r="I86" s="66"/>
      <c r="J86" s="66"/>
      <c r="K86" s="66"/>
      <c r="M86" s="66"/>
      <c r="N86" s="66"/>
      <c r="O86" s="66"/>
      <c r="P86" s="66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</row>
    <row r="87" spans="1:30" s="58" customFormat="1">
      <c r="A87" s="73" t="s">
        <v>58</v>
      </c>
      <c r="B87" s="66"/>
      <c r="C87" s="66">
        <v>0.47799999999999998</v>
      </c>
      <c r="D87" s="66">
        <v>0.48199999999999998</v>
      </c>
      <c r="E87" s="66">
        <v>0.48499999999999999</v>
      </c>
      <c r="F87" s="66">
        <v>0.49299999999999999</v>
      </c>
      <c r="G87" s="66"/>
      <c r="H87" s="66">
        <v>0.497</v>
      </c>
      <c r="I87" s="66">
        <v>0.502</v>
      </c>
      <c r="J87" s="66">
        <v>0.50700000000000001</v>
      </c>
      <c r="K87" s="66">
        <v>0.51700000000000002</v>
      </c>
      <c r="L87" s="66"/>
      <c r="M87" s="66">
        <v>0.52100000000000002</v>
      </c>
      <c r="N87" s="66">
        <v>0.52500000000000002</v>
      </c>
      <c r="O87" s="66">
        <v>0.52800000000000002</v>
      </c>
      <c r="P87" s="66">
        <v>0.53200000000000003</v>
      </c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</row>
    <row r="88" spans="1:30" s="58" customFormat="1">
      <c r="A88" s="73" t="s">
        <v>26</v>
      </c>
      <c r="B88" s="70"/>
      <c r="C88" s="70">
        <v>7665</v>
      </c>
      <c r="D88" s="70">
        <v>7763</v>
      </c>
      <c r="E88" s="70">
        <v>7861</v>
      </c>
      <c r="F88" s="70">
        <v>8062</v>
      </c>
      <c r="G88" s="70"/>
      <c r="H88" s="70">
        <v>8181</v>
      </c>
      <c r="I88" s="70">
        <v>8290</v>
      </c>
      <c r="J88" s="70">
        <v>8404</v>
      </c>
      <c r="K88" s="70">
        <v>8620</v>
      </c>
      <c r="L88" s="70"/>
      <c r="M88" s="70">
        <v>8745</v>
      </c>
      <c r="N88" s="70">
        <v>8831</v>
      </c>
      <c r="O88" s="70">
        <v>8913</v>
      </c>
      <c r="P88" s="70">
        <v>9020</v>
      </c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</row>
    <row r="89" spans="1:30" s="58" customFormat="1">
      <c r="A89" s="73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</row>
    <row r="90" spans="1:30" s="58" customFormat="1">
      <c r="A90" s="73" t="s">
        <v>27</v>
      </c>
      <c r="C90" s="74">
        <v>0.28000000000000003</v>
      </c>
      <c r="D90" s="74">
        <v>0.27800000000000002</v>
      </c>
      <c r="E90" s="74">
        <v>0.27400000000000002</v>
      </c>
      <c r="F90" s="74">
        <v>0.27400000000000002</v>
      </c>
      <c r="H90" s="74">
        <v>0.27700000000000002</v>
      </c>
      <c r="I90" s="74">
        <v>0.28000000000000003</v>
      </c>
      <c r="J90" s="74">
        <v>0.28299999999999997</v>
      </c>
      <c r="K90" s="74">
        <v>0.28299999999999997</v>
      </c>
      <c r="M90" s="74">
        <v>0.28299999999999997</v>
      </c>
      <c r="N90" s="74">
        <v>0.28399999999999997</v>
      </c>
      <c r="O90" s="74">
        <v>0.28399999999999997</v>
      </c>
      <c r="P90" s="74">
        <v>0.28399999999999997</v>
      </c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</row>
    <row r="91" spans="1:30" s="58" customFormat="1">
      <c r="A91" s="65"/>
      <c r="C91" s="96"/>
      <c r="D91" s="96"/>
      <c r="E91" s="96"/>
      <c r="F91" s="96"/>
      <c r="H91" s="96"/>
      <c r="I91" s="96"/>
      <c r="J91" s="96"/>
      <c r="K91" s="96"/>
      <c r="M91" s="96"/>
      <c r="N91" s="96"/>
      <c r="O91" s="96"/>
      <c r="P91" s="96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</row>
    <row r="92" spans="1:30" s="58" customFormat="1">
      <c r="A92" s="75" t="s">
        <v>40</v>
      </c>
      <c r="C92" s="77"/>
      <c r="D92" s="77"/>
      <c r="E92" s="77"/>
      <c r="F92" s="77"/>
      <c r="H92" s="77"/>
      <c r="I92" s="77"/>
      <c r="J92" s="77"/>
      <c r="K92" s="77"/>
      <c r="M92" s="77"/>
      <c r="N92" s="77"/>
      <c r="O92" s="77"/>
      <c r="P92" s="77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</row>
    <row r="93" spans="1:30" s="58" customFormat="1">
      <c r="A93" s="94" t="s">
        <v>14</v>
      </c>
      <c r="C93" s="74">
        <v>1.4610000000000001</v>
      </c>
      <c r="D93" s="74">
        <v>1.474</v>
      </c>
      <c r="E93" s="74">
        <v>1.446</v>
      </c>
      <c r="F93" s="74">
        <v>1.4019999999999999</v>
      </c>
      <c r="H93" s="74">
        <v>1.337</v>
      </c>
      <c r="I93" s="74">
        <v>1.327</v>
      </c>
      <c r="J93" s="74">
        <v>1.3380000000000001</v>
      </c>
      <c r="K93" s="74">
        <v>1.353</v>
      </c>
      <c r="M93" s="74">
        <v>1.353</v>
      </c>
      <c r="N93" s="74">
        <v>1.357</v>
      </c>
      <c r="O93" s="74">
        <v>1.369</v>
      </c>
      <c r="P93" s="74">
        <v>1.385</v>
      </c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</row>
    <row r="94" spans="1:30" s="58" customFormat="1">
      <c r="A94" s="94" t="s">
        <v>39</v>
      </c>
      <c r="C94" s="74">
        <v>0.28999999999999998</v>
      </c>
      <c r="D94" s="74">
        <v>0.29399999999999998</v>
      </c>
      <c r="E94" s="74">
        <v>0.29399999999999998</v>
      </c>
      <c r="F94" s="74">
        <v>0.29399999999999998</v>
      </c>
      <c r="H94" s="74">
        <v>0.29899999999999999</v>
      </c>
      <c r="I94" s="74">
        <v>0.28699999999999998</v>
      </c>
      <c r="J94" s="74">
        <v>0.28100000000000003</v>
      </c>
      <c r="K94" s="74">
        <v>0.27900000000000003</v>
      </c>
      <c r="M94" s="74">
        <v>0.27800000000000002</v>
      </c>
      <c r="N94" s="74">
        <v>0.27900000000000003</v>
      </c>
      <c r="O94" s="74">
        <v>0.27900000000000003</v>
      </c>
      <c r="P94" s="74">
        <v>0.27900000000000003</v>
      </c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</row>
    <row r="95" spans="1:30" s="58" customFormat="1">
      <c r="A95" s="94"/>
      <c r="C95" s="74"/>
      <c r="D95" s="74"/>
      <c r="E95" s="74"/>
      <c r="F95" s="74"/>
      <c r="H95" s="74"/>
      <c r="I95" s="74"/>
      <c r="J95" s="74"/>
      <c r="K95" s="74"/>
      <c r="M95" s="74"/>
      <c r="N95" s="74"/>
      <c r="O95" s="74"/>
      <c r="P95" s="317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</row>
    <row r="96" spans="1:30" s="61" customFormat="1" ht="40.5" customHeight="1" thickBot="1">
      <c r="A96" s="98" t="s">
        <v>59</v>
      </c>
      <c r="C96" s="99"/>
      <c r="D96" s="99"/>
      <c r="E96" s="99"/>
      <c r="F96" s="99"/>
      <c r="H96" s="99"/>
      <c r="I96" s="99"/>
      <c r="J96" s="99"/>
      <c r="K96" s="99"/>
      <c r="M96" s="99"/>
      <c r="N96" s="99"/>
      <c r="O96" s="99"/>
      <c r="P96" s="99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</row>
    <row r="97" spans="1:30" s="58" customFormat="1" ht="13.5" thickTop="1">
      <c r="A97" s="65"/>
      <c r="C97" s="96"/>
      <c r="D97" s="96"/>
      <c r="E97" s="96"/>
      <c r="F97" s="96"/>
      <c r="H97" s="96"/>
      <c r="I97" s="96"/>
      <c r="J97" s="96"/>
      <c r="K97" s="96"/>
      <c r="M97" s="96"/>
      <c r="N97" s="96"/>
      <c r="O97" s="96"/>
      <c r="P97" s="331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</row>
    <row r="98" spans="1:30" ht="18">
      <c r="A98" s="369" t="s">
        <v>28</v>
      </c>
      <c r="B98" s="6"/>
      <c r="C98" s="356">
        <v>2016</v>
      </c>
      <c r="D98" s="356"/>
      <c r="E98" s="356"/>
      <c r="F98" s="356"/>
      <c r="G98" s="6"/>
      <c r="H98" s="356">
        <v>2017</v>
      </c>
      <c r="I98" s="356"/>
      <c r="J98" s="356"/>
      <c r="K98" s="356"/>
      <c r="L98" s="6"/>
      <c r="M98" s="368">
        <v>2018</v>
      </c>
      <c r="N98" s="368"/>
      <c r="O98" s="368"/>
      <c r="P98" s="368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</row>
    <row r="99" spans="1:30">
      <c r="A99" s="370"/>
      <c r="B99" s="6"/>
      <c r="C99" s="7" t="s">
        <v>0</v>
      </c>
      <c r="D99" s="7" t="s">
        <v>1</v>
      </c>
      <c r="E99" s="7" t="s">
        <v>2</v>
      </c>
      <c r="F99" s="7" t="s">
        <v>5</v>
      </c>
      <c r="G99" s="6"/>
      <c r="H99" s="7" t="s">
        <v>0</v>
      </c>
      <c r="I99" s="7" t="s">
        <v>1</v>
      </c>
      <c r="J99" s="7" t="s">
        <v>2</v>
      </c>
      <c r="K99" s="7" t="s">
        <v>5</v>
      </c>
      <c r="L99" s="6"/>
      <c r="M99" s="7" t="s">
        <v>0</v>
      </c>
      <c r="N99" s="7" t="s">
        <v>1</v>
      </c>
      <c r="O99" s="7" t="s">
        <v>2</v>
      </c>
      <c r="P99" s="316" t="s">
        <v>5</v>
      </c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</row>
    <row r="100" spans="1:30">
      <c r="A100" s="59"/>
      <c r="B100" s="6"/>
      <c r="C100" s="8"/>
      <c r="D100" s="8"/>
      <c r="E100" s="8"/>
      <c r="F100" s="8"/>
      <c r="G100" s="6"/>
      <c r="H100" s="8"/>
      <c r="I100" s="8"/>
      <c r="J100" s="8"/>
      <c r="K100" s="8"/>
      <c r="L100" s="6"/>
      <c r="M100" s="8"/>
      <c r="N100" s="8"/>
      <c r="O100" s="8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</row>
    <row r="101" spans="1:30" s="58" customFormat="1">
      <c r="A101" s="78" t="s">
        <v>17</v>
      </c>
      <c r="C101" s="230">
        <v>5809</v>
      </c>
      <c r="D101" s="230">
        <v>5996</v>
      </c>
      <c r="E101" s="230">
        <v>6057</v>
      </c>
      <c r="F101" s="230">
        <v>6291</v>
      </c>
      <c r="H101" s="230">
        <v>6312</v>
      </c>
      <c r="I101" s="230">
        <v>6441</v>
      </c>
      <c r="J101" s="230">
        <v>6552</v>
      </c>
      <c r="K101" s="230">
        <v>6744</v>
      </c>
      <c r="M101" s="230">
        <v>6886</v>
      </c>
      <c r="N101" s="230">
        <v>7006</v>
      </c>
      <c r="O101" s="230">
        <v>7223</v>
      </c>
      <c r="P101" s="230">
        <v>7447</v>
      </c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</row>
    <row r="102" spans="1:30" s="58" customFormat="1">
      <c r="A102" s="78"/>
      <c r="C102" s="230"/>
      <c r="D102" s="230"/>
      <c r="E102" s="230"/>
      <c r="F102" s="230"/>
      <c r="H102" s="230"/>
      <c r="I102" s="230"/>
      <c r="J102" s="230"/>
      <c r="K102" s="230"/>
      <c r="M102" s="230"/>
      <c r="N102" s="230"/>
      <c r="O102" s="230"/>
      <c r="P102" s="230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</row>
    <row r="103" spans="1:30" s="61" customFormat="1">
      <c r="A103" s="76" t="s">
        <v>13</v>
      </c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</row>
    <row r="104" spans="1:30" s="58" customFormat="1">
      <c r="A104" s="78" t="s">
        <v>11</v>
      </c>
      <c r="C104" s="80">
        <v>345</v>
      </c>
      <c r="D104" s="80">
        <v>359.3</v>
      </c>
      <c r="E104" s="80">
        <v>351.1</v>
      </c>
      <c r="F104" s="80">
        <v>354.5</v>
      </c>
      <c r="H104" s="80">
        <v>342.5</v>
      </c>
      <c r="I104" s="80">
        <v>341</v>
      </c>
      <c r="J104" s="80">
        <v>335.7</v>
      </c>
      <c r="K104" s="80">
        <v>346.4</v>
      </c>
      <c r="M104" s="80">
        <v>353.9</v>
      </c>
      <c r="N104" s="80">
        <v>349.7</v>
      </c>
      <c r="O104" s="80">
        <v>344.6</v>
      </c>
      <c r="P104" s="80">
        <v>353.3</v>
      </c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</row>
    <row r="105" spans="1:30" s="58" customFormat="1">
      <c r="A105" s="78" t="s">
        <v>12</v>
      </c>
      <c r="C105" s="80">
        <v>105.3</v>
      </c>
      <c r="D105" s="80">
        <v>104.4</v>
      </c>
      <c r="E105" s="80">
        <v>104.7</v>
      </c>
      <c r="F105" s="80">
        <v>113.7</v>
      </c>
      <c r="H105" s="80">
        <v>121.7</v>
      </c>
      <c r="I105" s="80">
        <v>133.19999999999999</v>
      </c>
      <c r="J105" s="80">
        <v>151.9</v>
      </c>
      <c r="K105" s="80">
        <v>156.5</v>
      </c>
      <c r="M105" s="80">
        <v>162</v>
      </c>
      <c r="N105" s="80">
        <v>166.3</v>
      </c>
      <c r="O105" s="80">
        <v>164.1</v>
      </c>
      <c r="P105" s="80">
        <v>163.6</v>
      </c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</row>
    <row r="106" spans="1:30" s="58" customFormat="1">
      <c r="A106" s="78" t="s">
        <v>29</v>
      </c>
      <c r="C106" s="80">
        <v>225.3</v>
      </c>
      <c r="D106" s="80">
        <v>231.8</v>
      </c>
      <c r="E106" s="80">
        <v>230.4</v>
      </c>
      <c r="F106" s="80">
        <v>244.7</v>
      </c>
      <c r="H106" s="80">
        <v>248</v>
      </c>
      <c r="I106" s="80">
        <v>259.8</v>
      </c>
      <c r="J106" s="80">
        <v>269.5</v>
      </c>
      <c r="K106" s="80">
        <v>278.7</v>
      </c>
      <c r="M106" s="80">
        <v>285.8</v>
      </c>
      <c r="N106" s="80">
        <v>284.7</v>
      </c>
      <c r="O106" s="80">
        <v>279.89999999999998</v>
      </c>
      <c r="P106" s="80">
        <v>284.7</v>
      </c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</row>
    <row r="107" spans="1:30" s="61" customFormat="1">
      <c r="A107" s="76" t="s">
        <v>18</v>
      </c>
      <c r="C107" s="77"/>
      <c r="D107" s="77"/>
      <c r="E107" s="77"/>
      <c r="F107" s="77"/>
      <c r="H107" s="77"/>
      <c r="I107" s="77"/>
      <c r="J107" s="77"/>
      <c r="K107" s="77"/>
      <c r="M107" s="77"/>
      <c r="N107" s="77"/>
      <c r="O107" s="77"/>
      <c r="P107" s="77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</row>
    <row r="108" spans="1:30" s="58" customFormat="1">
      <c r="A108" s="78" t="s">
        <v>11</v>
      </c>
      <c r="C108" s="80">
        <v>3</v>
      </c>
      <c r="D108" s="80">
        <v>2.8</v>
      </c>
      <c r="E108" s="80">
        <v>2.7</v>
      </c>
      <c r="F108" s="80">
        <v>2.8</v>
      </c>
      <c r="H108" s="80">
        <v>3.1</v>
      </c>
      <c r="I108" s="80">
        <v>2.8</v>
      </c>
      <c r="J108" s="80">
        <v>2.9</v>
      </c>
      <c r="K108" s="80">
        <v>3.2</v>
      </c>
      <c r="M108" s="80">
        <v>3.1</v>
      </c>
      <c r="N108" s="80">
        <v>2.7</v>
      </c>
      <c r="O108" s="80">
        <v>2.8</v>
      </c>
      <c r="P108" s="80">
        <v>2.8</v>
      </c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</row>
    <row r="109" spans="1:30" s="58" customFormat="1">
      <c r="A109" s="78" t="s">
        <v>12</v>
      </c>
      <c r="C109" s="80">
        <v>15.7</v>
      </c>
      <c r="D109" s="80">
        <v>15.2</v>
      </c>
      <c r="E109" s="80">
        <v>16.899999999999999</v>
      </c>
      <c r="F109" s="80">
        <v>18.100000000000001</v>
      </c>
      <c r="H109" s="80">
        <v>21.3</v>
      </c>
      <c r="I109" s="80">
        <v>25</v>
      </c>
      <c r="J109" s="80">
        <v>17.5</v>
      </c>
      <c r="K109" s="80">
        <v>10.9</v>
      </c>
      <c r="M109" s="80">
        <v>14.6</v>
      </c>
      <c r="N109" s="80">
        <v>11.3</v>
      </c>
      <c r="O109" s="80">
        <v>10.4</v>
      </c>
      <c r="P109" s="80">
        <v>8.9</v>
      </c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</row>
    <row r="110" spans="1:30" s="58" customFormat="1">
      <c r="A110" s="75"/>
      <c r="C110" s="77"/>
      <c r="D110" s="77"/>
      <c r="E110" s="77"/>
      <c r="F110" s="77"/>
      <c r="H110" s="77"/>
      <c r="I110" s="77"/>
      <c r="J110" s="77"/>
      <c r="K110" s="77"/>
      <c r="M110" s="77"/>
      <c r="N110" s="77"/>
      <c r="O110" s="77"/>
      <c r="P110" s="77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</row>
    <row r="111" spans="1:30" s="58" customFormat="1">
      <c r="A111" s="78" t="s">
        <v>31</v>
      </c>
      <c r="C111" s="80">
        <v>256.39999999999998</v>
      </c>
      <c r="D111" s="80">
        <v>211.1</v>
      </c>
      <c r="E111" s="80">
        <v>183</v>
      </c>
      <c r="F111" s="80">
        <v>188.9</v>
      </c>
      <c r="H111" s="80">
        <v>130.69999999999999</v>
      </c>
      <c r="I111" s="80">
        <v>92.7</v>
      </c>
      <c r="J111" s="80">
        <v>91.2</v>
      </c>
      <c r="K111" s="80">
        <v>90</v>
      </c>
      <c r="M111" s="80">
        <v>75.2</v>
      </c>
      <c r="N111" s="80">
        <v>79.900000000000006</v>
      </c>
      <c r="O111" s="80">
        <v>95.8</v>
      </c>
      <c r="P111" s="80">
        <v>116.1</v>
      </c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</row>
    <row r="112" spans="1:30" s="61" customFormat="1" ht="13.5" thickBot="1">
      <c r="A112" s="81" t="s">
        <v>32</v>
      </c>
      <c r="C112" s="252">
        <v>222.1</v>
      </c>
      <c r="D112" s="252">
        <v>176.3</v>
      </c>
      <c r="E112" s="252">
        <v>169.8</v>
      </c>
      <c r="F112" s="252">
        <v>179.9</v>
      </c>
      <c r="H112" s="252">
        <v>64</v>
      </c>
      <c r="I112" s="252">
        <v>36.6</v>
      </c>
      <c r="J112" s="252">
        <v>39.700000000000003</v>
      </c>
      <c r="K112" s="252">
        <v>56</v>
      </c>
      <c r="M112" s="252">
        <v>39.700000000000003</v>
      </c>
      <c r="N112" s="252">
        <v>29.5</v>
      </c>
      <c r="O112" s="252">
        <v>35.799999999999997</v>
      </c>
      <c r="P112" s="252">
        <v>45.8</v>
      </c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</row>
    <row r="113" spans="1:30" s="58" customFormat="1" ht="13.5" thickTop="1">
      <c r="A113" s="75"/>
      <c r="C113" s="77"/>
      <c r="D113" s="77"/>
      <c r="E113" s="77"/>
      <c r="F113" s="77"/>
      <c r="H113" s="77"/>
      <c r="I113" s="77"/>
      <c r="J113" s="77"/>
      <c r="K113" s="77"/>
      <c r="M113" s="77"/>
      <c r="N113" s="77"/>
      <c r="O113" s="77"/>
      <c r="P113" s="331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</row>
    <row r="114" spans="1:30" ht="18" customHeight="1">
      <c r="A114" s="371" t="s">
        <v>44</v>
      </c>
      <c r="B114" s="6"/>
      <c r="C114" s="356">
        <v>2016</v>
      </c>
      <c r="D114" s="356"/>
      <c r="E114" s="356"/>
      <c r="F114" s="356"/>
      <c r="G114" s="6"/>
      <c r="H114" s="356">
        <v>2017</v>
      </c>
      <c r="I114" s="356"/>
      <c r="J114" s="356"/>
      <c r="K114" s="356"/>
      <c r="L114" s="6"/>
      <c r="M114" s="356">
        <v>2018</v>
      </c>
      <c r="N114" s="356"/>
      <c r="O114" s="356"/>
      <c r="P114" s="356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</row>
    <row r="115" spans="1:30">
      <c r="A115" s="372"/>
      <c r="B115" s="6"/>
      <c r="C115" s="7" t="s">
        <v>0</v>
      </c>
      <c r="D115" s="7" t="s">
        <v>1</v>
      </c>
      <c r="E115" s="7" t="s">
        <v>2</v>
      </c>
      <c r="F115" s="7" t="s">
        <v>5</v>
      </c>
      <c r="G115" s="6"/>
      <c r="H115" s="7" t="s">
        <v>0</v>
      </c>
      <c r="I115" s="7" t="s">
        <v>1</v>
      </c>
      <c r="J115" s="7" t="s">
        <v>2</v>
      </c>
      <c r="K115" s="7" t="s">
        <v>5</v>
      </c>
      <c r="L115" s="6"/>
      <c r="M115" s="7" t="s">
        <v>0</v>
      </c>
      <c r="N115" s="7" t="s">
        <v>1</v>
      </c>
      <c r="O115" s="7" t="s">
        <v>2</v>
      </c>
      <c r="P115" s="316" t="s">
        <v>5</v>
      </c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</row>
    <row r="116" spans="1:30" s="58" customFormat="1">
      <c r="A116" s="106" t="s">
        <v>34</v>
      </c>
      <c r="B116" s="62"/>
      <c r="C116" s="107">
        <v>16497</v>
      </c>
      <c r="D116" s="107">
        <v>16099</v>
      </c>
      <c r="E116" s="107">
        <v>15786</v>
      </c>
      <c r="F116" s="107">
        <v>15537</v>
      </c>
      <c r="G116" s="62"/>
      <c r="H116" s="107">
        <v>15481</v>
      </c>
      <c r="I116" s="107">
        <v>15131</v>
      </c>
      <c r="J116" s="107">
        <v>14818</v>
      </c>
      <c r="K116" s="107">
        <v>14587</v>
      </c>
      <c r="L116" s="62"/>
      <c r="M116" s="107">
        <v>14372</v>
      </c>
      <c r="N116" s="107">
        <v>13730</v>
      </c>
      <c r="O116" s="107">
        <v>13492</v>
      </c>
      <c r="P116" s="107">
        <v>13197</v>
      </c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</row>
    <row r="117" spans="1:30" s="61" customFormat="1">
      <c r="A117" s="110" t="s">
        <v>33</v>
      </c>
      <c r="B117" s="112"/>
      <c r="C117" s="111">
        <v>349</v>
      </c>
      <c r="D117" s="111">
        <v>338</v>
      </c>
      <c r="E117" s="111">
        <v>344</v>
      </c>
      <c r="F117" s="111">
        <v>343</v>
      </c>
      <c r="G117" s="112"/>
      <c r="H117" s="111">
        <v>347</v>
      </c>
      <c r="I117" s="111">
        <v>351</v>
      </c>
      <c r="J117" s="111">
        <v>347</v>
      </c>
      <c r="K117" s="111">
        <v>341</v>
      </c>
      <c r="L117" s="112"/>
      <c r="M117" s="111">
        <v>348</v>
      </c>
      <c r="N117" s="111">
        <v>345</v>
      </c>
      <c r="O117" s="111">
        <v>347</v>
      </c>
      <c r="P117" s="111">
        <v>348</v>
      </c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</row>
    <row r="118" spans="1:30" s="61" customFormat="1" ht="13.5" thickBot="1">
      <c r="A118" s="108" t="s">
        <v>22</v>
      </c>
      <c r="B118" s="112"/>
      <c r="C118" s="109">
        <v>16846</v>
      </c>
      <c r="D118" s="109">
        <v>16437</v>
      </c>
      <c r="E118" s="109">
        <v>16130</v>
      </c>
      <c r="F118" s="109">
        <v>15880</v>
      </c>
      <c r="G118" s="112"/>
      <c r="H118" s="109">
        <v>15828</v>
      </c>
      <c r="I118" s="109">
        <v>15482</v>
      </c>
      <c r="J118" s="109">
        <v>15165</v>
      </c>
      <c r="K118" s="109">
        <v>14928</v>
      </c>
      <c r="L118" s="112"/>
      <c r="M118" s="109">
        <v>14720</v>
      </c>
      <c r="N118" s="109">
        <v>14075</v>
      </c>
      <c r="O118" s="109">
        <v>13839</v>
      </c>
      <c r="P118" s="109">
        <v>13545</v>
      </c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</row>
    <row r="119" spans="1:30" ht="13.5" thickTop="1">
      <c r="A119" s="86"/>
      <c r="P119" s="58"/>
    </row>
    <row r="120" spans="1:30">
      <c r="A120" s="86"/>
      <c r="C120" s="83"/>
      <c r="D120" s="83"/>
      <c r="E120" s="83"/>
      <c r="F120" s="83"/>
      <c r="H120" s="83"/>
      <c r="I120" s="83"/>
      <c r="J120" s="83"/>
      <c r="K120" s="83"/>
      <c r="M120" s="83"/>
      <c r="N120" s="83"/>
      <c r="O120" s="83"/>
      <c r="P120" s="317"/>
    </row>
    <row r="121" spans="1:30">
      <c r="A121" s="86"/>
      <c r="P121" s="335"/>
    </row>
    <row r="122" spans="1:30">
      <c r="P122" s="112"/>
    </row>
    <row r="123" spans="1:30">
      <c r="P123" s="112"/>
    </row>
    <row r="124" spans="1:30">
      <c r="P124" s="61"/>
    </row>
    <row r="125" spans="1:30">
      <c r="P125" s="112"/>
    </row>
    <row r="126" spans="1:30">
      <c r="P126" s="61"/>
    </row>
  </sheetData>
  <mergeCells count="24">
    <mergeCell ref="H114:K114"/>
    <mergeCell ref="A66:A67"/>
    <mergeCell ref="H66:K66"/>
    <mergeCell ref="A114:A115"/>
    <mergeCell ref="C114:F114"/>
    <mergeCell ref="A48:A49"/>
    <mergeCell ref="A98:A99"/>
    <mergeCell ref="A78:A79"/>
    <mergeCell ref="A2:A3"/>
    <mergeCell ref="H2:K2"/>
    <mergeCell ref="H48:K48"/>
    <mergeCell ref="H78:K78"/>
    <mergeCell ref="C2:F2"/>
    <mergeCell ref="C48:F48"/>
    <mergeCell ref="C66:F66"/>
    <mergeCell ref="C78:F78"/>
    <mergeCell ref="C98:F98"/>
    <mergeCell ref="H98:K98"/>
    <mergeCell ref="M2:P2"/>
    <mergeCell ref="M48:P48"/>
    <mergeCell ref="M66:P66"/>
    <mergeCell ref="M114:P114"/>
    <mergeCell ref="M98:P98"/>
    <mergeCell ref="M78:P78"/>
  </mergeCells>
  <phoneticPr fontId="21" type="noConversion"/>
  <pageMargins left="0.74803149606299213" right="0.74803149606299213" top="0.55118110236220474" bottom="0.15748031496062992" header="0.51181102362204722" footer="0.51181102362204722"/>
  <pageSetup paperSize="9" scale="84" fitToHeight="4" orientation="landscape" r:id="rId1"/>
  <headerFooter alignWithMargins="0"/>
  <rowBreaks count="3" manualBreakCount="3">
    <brk id="47" max="15" man="1"/>
    <brk id="64" max="15" man="1"/>
    <brk id="11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Group - conso accounts P&amp;L</vt:lpstr>
      <vt:lpstr>Group - conso accounts BS</vt:lpstr>
      <vt:lpstr>Group - conso accounts CF</vt:lpstr>
      <vt:lpstr>Debt</vt:lpstr>
      <vt:lpstr>KPIs</vt:lpstr>
      <vt:lpstr>Debt!Obszar_wydruku</vt:lpstr>
      <vt:lpstr>'Group - conso accounts BS'!Obszar_wydruku</vt:lpstr>
      <vt:lpstr>'Group - conso accounts CF'!Obszar_wydruku</vt:lpstr>
      <vt:lpstr>'Group - conso accounts P&amp;L'!Obszar_wydruku</vt:lpstr>
      <vt:lpstr>KPIs!Obszar_wydruku</vt:lpstr>
    </vt:vector>
  </TitlesOfParts>
  <Company>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JankoTom</dc:creator>
  <cp:lastModifiedBy>Wojtkowska Sylwia - Korpo</cp:lastModifiedBy>
  <cp:lastPrinted>2019-02-20T16:51:13Z</cp:lastPrinted>
  <dcterms:created xsi:type="dcterms:W3CDTF">2010-12-20T13:07:37Z</dcterms:created>
  <dcterms:modified xsi:type="dcterms:W3CDTF">2019-02-26T14:42:40Z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